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2 Population\"/>
    </mc:Choice>
  </mc:AlternateContent>
  <bookViews>
    <workbookView xWindow="3435" yWindow="1575" windowWidth="11055" windowHeight="5730"/>
  </bookViews>
  <sheets>
    <sheet name="Sheet1" sheetId="1" r:id="rId1"/>
    <sheet name="Sheet2" sheetId="2" r:id="rId2"/>
  </sheets>
  <externalReferences>
    <externalReference r:id="rId3"/>
  </externalReferences>
  <definedNames>
    <definedName name="_1__123Graph_ACHART_5" hidden="1">[1]data!$C$11:$C$45</definedName>
    <definedName name="_2__123Graph_ACHART_6" hidden="1">[1]data!$C$3:$C$9</definedName>
    <definedName name="_3__123Graph_ACHART_7" hidden="1">[1]data!$C$54:$C$97</definedName>
    <definedName name="_4__123Graph_BCHART_5" hidden="1">[1]data!$D$11:$D$45</definedName>
    <definedName name="_5__123Graph_BCHART_6" hidden="1">[1]data!$D$3:$D$9</definedName>
    <definedName name="_6__123Graph_BCHART_7" hidden="1">[1]data!$D$54:$D$97</definedName>
    <definedName name="_7__123Graph_XCHART_6" hidden="1">[1]data!$B$3:$B$9</definedName>
    <definedName name="_8__123Graph_XCHART_7" hidden="1">[1]data!$B$54:$B$97</definedName>
    <definedName name="_Key1" hidden="1">[1]data!$A$3</definedName>
    <definedName name="_Order1" hidden="1">255</definedName>
    <definedName name="_Sort" hidden="1">[1]data!$A$3:$D$45</definedName>
    <definedName name="_xlnm.Print_Area" localSheetId="0">Sheet1!$A$1:$P$56</definedName>
  </definedNames>
  <calcPr calcId="162913"/>
</workbook>
</file>

<file path=xl/calcChain.xml><?xml version="1.0" encoding="utf-8"?>
<calcChain xmlns="http://schemas.openxmlformats.org/spreadsheetml/2006/main">
  <c r="I10" i="1" l="1"/>
  <c r="I11" i="1"/>
  <c r="I13" i="1"/>
  <c r="I14" i="1"/>
  <c r="I15" i="1"/>
  <c r="I17" i="1"/>
  <c r="I18" i="1"/>
  <c r="I19" i="1"/>
  <c r="I21" i="1"/>
  <c r="I22" i="1"/>
  <c r="I23" i="1"/>
  <c r="I25" i="1"/>
  <c r="I26" i="1"/>
  <c r="I27" i="1"/>
  <c r="I29" i="1"/>
  <c r="I30" i="1"/>
  <c r="I31" i="1"/>
  <c r="I33" i="1"/>
  <c r="I34" i="1"/>
  <c r="I35" i="1"/>
  <c r="I37" i="1"/>
  <c r="I38" i="1"/>
  <c r="I39" i="1"/>
  <c r="I41" i="1"/>
  <c r="I42" i="1"/>
  <c r="I43" i="1"/>
  <c r="I45" i="1"/>
  <c r="I46" i="1"/>
  <c r="I47" i="1"/>
  <c r="I49" i="1"/>
  <c r="I50" i="1"/>
  <c r="I51" i="1"/>
  <c r="I9" i="1"/>
  <c r="E53" i="1"/>
  <c r="J10" i="1" l="1"/>
  <c r="J11" i="1"/>
  <c r="J13" i="1"/>
  <c r="J14" i="1"/>
  <c r="J15" i="1"/>
  <c r="J17" i="1"/>
  <c r="J18" i="1"/>
  <c r="J19" i="1"/>
  <c r="J21" i="1"/>
  <c r="J22" i="1"/>
  <c r="J23" i="1"/>
  <c r="J25" i="1"/>
  <c r="J26" i="1"/>
  <c r="J27" i="1"/>
  <c r="J29" i="1"/>
  <c r="J30" i="1"/>
  <c r="J31" i="1"/>
  <c r="J33" i="1"/>
  <c r="J34" i="1"/>
  <c r="J35" i="1"/>
  <c r="J37" i="1"/>
  <c r="J38" i="1"/>
  <c r="J39" i="1"/>
  <c r="J41" i="1"/>
  <c r="J42" i="1"/>
  <c r="J43" i="1"/>
  <c r="J45" i="1"/>
  <c r="J46" i="1"/>
  <c r="J47" i="1"/>
  <c r="J49" i="1"/>
  <c r="J50" i="1"/>
  <c r="J51" i="1"/>
  <c r="J9" i="1"/>
  <c r="F10" i="1"/>
  <c r="F11" i="1"/>
  <c r="F13" i="1"/>
  <c r="F14" i="1"/>
  <c r="F15" i="1"/>
  <c r="F17" i="1"/>
  <c r="F18" i="1"/>
  <c r="F19" i="1"/>
  <c r="F21" i="1"/>
  <c r="F22" i="1"/>
  <c r="F23" i="1"/>
  <c r="F25" i="1"/>
  <c r="F26" i="1"/>
  <c r="F27" i="1"/>
  <c r="F29" i="1"/>
  <c r="F30" i="1"/>
  <c r="F31" i="1"/>
  <c r="F33" i="1"/>
  <c r="F34" i="1"/>
  <c r="F35" i="1"/>
  <c r="F37" i="1"/>
  <c r="F38" i="1"/>
  <c r="F39" i="1"/>
  <c r="F41" i="1"/>
  <c r="F42" i="1"/>
  <c r="F43" i="1"/>
  <c r="F45" i="1"/>
  <c r="F46" i="1"/>
  <c r="F47" i="1"/>
  <c r="F49" i="1"/>
  <c r="F50" i="1"/>
  <c r="F51" i="1"/>
  <c r="F53" i="1"/>
  <c r="F9" i="1"/>
  <c r="K10" i="1" l="1"/>
  <c r="C61" i="2"/>
  <c r="C50" i="2"/>
  <c r="K15" i="1"/>
  <c r="K17" i="1"/>
  <c r="C55" i="2"/>
  <c r="K18" i="1"/>
  <c r="C70" i="2"/>
  <c r="C56" i="2"/>
  <c r="K22" i="1"/>
  <c r="C72" i="2"/>
  <c r="K23" i="1"/>
  <c r="C54" i="2"/>
  <c r="K27" i="1"/>
  <c r="C58" i="2"/>
  <c r="C75" i="2"/>
  <c r="K30" i="1"/>
  <c r="C73" i="2"/>
  <c r="C74" i="2"/>
  <c r="C68" i="2"/>
  <c r="C76" i="2"/>
  <c r="C48" i="2"/>
  <c r="K35" i="1"/>
  <c r="K37" i="1"/>
  <c r="C78" i="2"/>
  <c r="C47" i="2"/>
  <c r="C52" i="2"/>
  <c r="C49" i="2"/>
  <c r="C59" i="2"/>
  <c r="C62" i="2"/>
  <c r="C53" i="2"/>
  <c r="C60" i="2"/>
  <c r="K51" i="1"/>
  <c r="C69" i="2"/>
  <c r="R53" i="1"/>
  <c r="D49" i="2"/>
  <c r="D47" i="2"/>
  <c r="D48" i="2"/>
  <c r="D50" i="2"/>
  <c r="D53" i="1"/>
  <c r="G53" i="1" s="1"/>
  <c r="D69" i="2"/>
  <c r="D67" i="2"/>
  <c r="C67" i="2"/>
  <c r="D61" i="2"/>
  <c r="D64" i="2"/>
  <c r="C64" i="2"/>
  <c r="D65" i="2"/>
  <c r="D55" i="2"/>
  <c r="D79" i="2"/>
  <c r="C79" i="2"/>
  <c r="D70" i="2"/>
  <c r="D56" i="2"/>
  <c r="D72" i="2"/>
  <c r="D77" i="2"/>
  <c r="D54" i="2"/>
  <c r="D46" i="2"/>
  <c r="C46" i="2"/>
  <c r="D58" i="2"/>
  <c r="D75" i="2"/>
  <c r="D73" i="2"/>
  <c r="D74" i="2"/>
  <c r="D68" i="2"/>
  <c r="D76" i="2"/>
  <c r="D51" i="2"/>
  <c r="D78" i="2"/>
  <c r="D52" i="2"/>
  <c r="D59" i="2"/>
  <c r="D62" i="2"/>
  <c r="D53" i="2"/>
  <c r="D71" i="2"/>
  <c r="C71" i="2"/>
  <c r="D60" i="2"/>
  <c r="D57" i="2"/>
  <c r="C57" i="2"/>
  <c r="K13" i="1"/>
  <c r="K26" i="1"/>
  <c r="K29" i="1"/>
  <c r="K34" i="1"/>
  <c r="K47" i="1"/>
  <c r="K50" i="1"/>
  <c r="K11" i="1"/>
  <c r="G21" i="1"/>
  <c r="G22" i="1"/>
  <c r="G23" i="1"/>
  <c r="G25" i="1"/>
  <c r="G26" i="1"/>
  <c r="G27" i="1"/>
  <c r="G29" i="1"/>
  <c r="G30" i="1"/>
  <c r="G31" i="1"/>
  <c r="G33" i="1"/>
  <c r="G34" i="1"/>
  <c r="G35" i="1"/>
  <c r="G37" i="1"/>
  <c r="G38" i="1"/>
  <c r="G39" i="1"/>
  <c r="G41" i="1"/>
  <c r="G42" i="1"/>
  <c r="G43" i="1"/>
  <c r="G45" i="1"/>
  <c r="G46" i="1"/>
  <c r="G47" i="1"/>
  <c r="G49" i="1"/>
  <c r="G50" i="1"/>
  <c r="G51" i="1"/>
  <c r="G17" i="1"/>
  <c r="G18" i="1"/>
  <c r="G19" i="1"/>
  <c r="G15" i="1"/>
  <c r="G13" i="1"/>
  <c r="G14" i="1"/>
  <c r="G11" i="1"/>
  <c r="G10" i="1"/>
  <c r="G9" i="1"/>
  <c r="D63" i="2"/>
  <c r="C63" i="2"/>
  <c r="K49" i="1"/>
  <c r="K43" i="1"/>
  <c r="K41" i="1"/>
  <c r="K38" i="1"/>
  <c r="K33" i="1"/>
  <c r="K19" i="1"/>
  <c r="K14" i="1"/>
  <c r="J53" i="1" l="1"/>
  <c r="C66" i="2" s="1"/>
  <c r="I53" i="1"/>
  <c r="D66" i="2" s="1"/>
  <c r="K31" i="1"/>
  <c r="C77" i="2"/>
  <c r="K46" i="1"/>
  <c r="K45" i="1"/>
  <c r="C51" i="2"/>
  <c r="K9" i="1"/>
  <c r="K42" i="1"/>
  <c r="K21" i="1"/>
  <c r="K39" i="1"/>
  <c r="C65" i="2"/>
  <c r="K25" i="1"/>
  <c r="K53" i="1" l="1"/>
</calcChain>
</file>

<file path=xl/sharedStrings.xml><?xml version="1.0" encoding="utf-8"?>
<sst xmlns="http://schemas.openxmlformats.org/spreadsheetml/2006/main" count="151" uniqueCount="149">
  <si>
    <t>Population Density</t>
  </si>
  <si>
    <t xml:space="preserve"> Percent</t>
  </si>
  <si>
    <t>Municipality</t>
  </si>
  <si>
    <t>Census</t>
  </si>
  <si>
    <t>Change</t>
  </si>
  <si>
    <t>Barnegat Township</t>
  </si>
  <si>
    <t>Barnegat Light Borough</t>
  </si>
  <si>
    <t>Bay Head Borough</t>
  </si>
  <si>
    <t>Beach Haven Borough</t>
  </si>
  <si>
    <t>Beachwood Borough</t>
  </si>
  <si>
    <t>Berkeley Township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</si>
  <si>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</si>
  <si>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</si>
  <si>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</si>
  <si>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</si>
  <si>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</si>
  <si>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</si>
  <si>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</si>
  <si>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</si>
  <si>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</si>
  <si>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</t>
  </si>
  <si>
    <t>Long Beach Township</t>
  </si>
  <si>
    <t>Manchester Township</t>
  </si>
  <si>
    <t>Mantoloking Borough</t>
  </si>
  <si>
    <t>Ocean Township</t>
  </si>
  <si>
    <t>Ocean Gate Borough</t>
  </si>
  <si>
    <t>Pine Beach Borough</t>
  </si>
  <si>
    <t>Plumsted Township</t>
  </si>
  <si>
    <t>Point Pleasant Borough</t>
  </si>
  <si>
    <t>Point Pleasant Beach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</si>
  <si>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</si>
  <si>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</si>
  <si>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</si>
  <si>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</si>
  <si>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</si>
  <si>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</si>
  <si>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Tuckerton Borough</t>
  </si>
  <si>
    <t xml:space="preserve">Ocean County </t>
  </si>
  <si>
    <t>population</t>
  </si>
  <si>
    <t>Brick</t>
  </si>
  <si>
    <t>Lakewood</t>
  </si>
  <si>
    <t>Berkeley</t>
  </si>
  <si>
    <t>Jackson</t>
  </si>
  <si>
    <t>Manchester</t>
  </si>
  <si>
    <t>Lacey</t>
  </si>
  <si>
    <t>Stafford</t>
  </si>
  <si>
    <t>Barnegat</t>
  </si>
  <si>
    <t>Beachwood</t>
  </si>
  <si>
    <t>Plumsted</t>
  </si>
  <si>
    <t>Ocean</t>
  </si>
  <si>
    <t>Pt Pleasant Bch</t>
  </si>
  <si>
    <t>Long Beach</t>
  </si>
  <si>
    <t>Tuckerton</t>
  </si>
  <si>
    <t>Lakehurst</t>
  </si>
  <si>
    <t>Lavallette</t>
  </si>
  <si>
    <t>Ocean Gate</t>
  </si>
  <si>
    <t>Pine Beach</t>
  </si>
  <si>
    <t>Seaside Park</t>
  </si>
  <si>
    <t>Eagleswood</t>
  </si>
  <si>
    <t>Beach Haven</t>
  </si>
  <si>
    <t>Surf City</t>
  </si>
  <si>
    <t>Ship Bottom</t>
  </si>
  <si>
    <t>Bay Head</t>
  </si>
  <si>
    <t>Barnegat Light</t>
  </si>
  <si>
    <t>Harvey Cedars</t>
  </si>
  <si>
    <t>Mantoloking</t>
  </si>
  <si>
    <t>POPULATION DENSITY</t>
  </si>
  <si>
    <t>So Toms River</t>
  </si>
  <si>
    <t>Toms River Township</t>
  </si>
  <si>
    <t>Toms River</t>
  </si>
  <si>
    <t>Actual</t>
  </si>
  <si>
    <t>Island Hts</t>
  </si>
  <si>
    <t>Little Egg Hbr</t>
  </si>
  <si>
    <t>Pt Pleasant</t>
  </si>
  <si>
    <t>Seaside Hts</t>
  </si>
  <si>
    <t>q01</t>
  </si>
  <si>
    <t>q02</t>
  </si>
  <si>
    <t>q03</t>
  </si>
  <si>
    <t>q05</t>
  </si>
  <si>
    <t>q06</t>
  </si>
  <si>
    <t>q07</t>
  </si>
  <si>
    <t>q09</t>
  </si>
  <si>
    <t>q10</t>
  </si>
  <si>
    <t>q11</t>
  </si>
  <si>
    <t>q13</t>
  </si>
  <si>
    <t>q14</t>
  </si>
  <si>
    <t>q15</t>
  </si>
  <si>
    <t>q17</t>
  </si>
  <si>
    <t>q18</t>
  </si>
  <si>
    <t>q19</t>
  </si>
  <si>
    <t>q21</t>
  </si>
  <si>
    <t>q22</t>
  </si>
  <si>
    <t>q23</t>
  </si>
  <si>
    <t>q25</t>
  </si>
  <si>
    <t>q26</t>
  </si>
  <si>
    <t>q27</t>
  </si>
  <si>
    <t>q29</t>
  </si>
  <si>
    <t>q30</t>
  </si>
  <si>
    <t>q31</t>
  </si>
  <si>
    <t>q33</t>
  </si>
  <si>
    <t>q34</t>
  </si>
  <si>
    <t>q35</t>
  </si>
  <si>
    <t>q37</t>
  </si>
  <si>
    <t>q38</t>
  </si>
  <si>
    <t>q39</t>
  </si>
  <si>
    <t>q41</t>
  </si>
  <si>
    <t>q42</t>
  </si>
  <si>
    <t>q43</t>
  </si>
  <si>
    <t>q44</t>
  </si>
  <si>
    <t xml:space="preserve">Barnegat Light </t>
  </si>
  <si>
    <t xml:space="preserve">Bay Head </t>
  </si>
  <si>
    <t xml:space="preserve">Beach Haven </t>
  </si>
  <si>
    <t xml:space="preserve">Beachwood </t>
  </si>
  <si>
    <t xml:space="preserve">Harvey Cedars </t>
  </si>
  <si>
    <t xml:space="preserve">Island Heights </t>
  </si>
  <si>
    <t xml:space="preserve">Lakehurst </t>
  </si>
  <si>
    <t xml:space="preserve">Lavallette </t>
  </si>
  <si>
    <t xml:space="preserve">Mantoloking </t>
  </si>
  <si>
    <t xml:space="preserve">Ocean Gate </t>
  </si>
  <si>
    <t xml:space="preserve">Pine Beach </t>
  </si>
  <si>
    <t xml:space="preserve">Seaside Heights </t>
  </si>
  <si>
    <t xml:space="preserve">Seaside Park </t>
  </si>
  <si>
    <t xml:space="preserve">Ship Bottom </t>
  </si>
  <si>
    <t xml:space="preserve">Surf City </t>
  </si>
  <si>
    <t xml:space="preserve">Tuckerton </t>
  </si>
  <si>
    <t xml:space="preserve">Berkeley </t>
  </si>
  <si>
    <t xml:space="preserve">Brick </t>
  </si>
  <si>
    <t xml:space="preserve">Eagleswood </t>
  </si>
  <si>
    <t xml:space="preserve">Jackson </t>
  </si>
  <si>
    <t xml:space="preserve">Lacey </t>
  </si>
  <si>
    <t xml:space="preserve">Lakewood </t>
  </si>
  <si>
    <t xml:space="preserve">Little Egg Harbor </t>
  </si>
  <si>
    <t xml:space="preserve">Long Beach </t>
  </si>
  <si>
    <t xml:space="preserve">Manchester </t>
  </si>
  <si>
    <t xml:space="preserve">Ocean </t>
  </si>
  <si>
    <t xml:space="preserve">Plumsted </t>
  </si>
  <si>
    <t xml:space="preserve">Stafford </t>
  </si>
  <si>
    <t xml:space="preserve">Toms River </t>
  </si>
  <si>
    <t xml:space="preserve">Barnegat </t>
  </si>
  <si>
    <t xml:space="preserve">So Toms River </t>
  </si>
  <si>
    <t xml:space="preserve">Pt Pleasant Bch </t>
  </si>
  <si>
    <t>Land</t>
  </si>
  <si>
    <t xml:space="preserve"> (sqmi)</t>
  </si>
  <si>
    <t>Area</t>
  </si>
  <si>
    <t>(Population/Sq.Mi. Land Area)</t>
  </si>
  <si>
    <t xml:space="preserve">Pt Pleasant </t>
  </si>
  <si>
    <t>Decennial Census Population</t>
  </si>
  <si>
    <t>Population Density for Ocean County Municipalities, 2000 - 2020</t>
  </si>
  <si>
    <t>OCEAN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</si>
</sst>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0.0%"/>
  </numFmts>
  <fonts count="22">
    <font>
      <sz val="10"/>
      <name val="Arial"/>
    </font>
    <font>
      <sz val="10"/>
      <name val="Arrus BT"/>
      <family val="1"/>
    </font>
    <font>
      <sz val="8"/>
      <name val="arial"/>
      <family val="2"/>
    </font>
    <font>
      <sz val="12"/>
      <name val="Arrus BT"/>
      <family val="1"/>
    </font>
    <font>
      <sz val="12"/>
      <name val="CG Times (W1)"/>
    </font>
    <font>
      <sz val="12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4"/>
      <color indexed="1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18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24994659260841701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37" fontId="3" fillId="0" borderId="0" xfId="0" applyNumberFormat="1" applyFont="1" applyProtection="1"/>
    <xf numFmtId="0" fontId="0" fillId="0" borderId="0" xfId="0" applyAlignment="1">
      <alignment horizontal="right"/>
    </xf>
    <xf numFmtId="0" fontId="0" fillId="0" borderId="1" xfId="0" applyBorder="1"/>
    <xf numFmtId="39" fontId="4" fillId="0" borderId="1" xfId="0" applyNumberFormat="1" applyFont="1" applyBorder="1"/>
    <xf numFmtId="39" fontId="5" fillId="0" borderId="1" xfId="0" applyNumberFormat="1" applyFont="1" applyBorder="1"/>
    <xf numFmtId="0" fontId="6" fillId="0" borderId="0" xfId="0" applyFont="1"/>
    <xf numFmtId="0" fontId="6" fillId="0" borderId="0" xfId="0" applyFont="1" applyProtection="1"/>
    <xf numFmtId="164" fontId="7" fillId="0" borderId="0" xfId="0" applyNumberFormat="1" applyFont="1" applyProtection="1"/>
    <xf numFmtId="0" fontId="7" fillId="0" borderId="0" xfId="0" applyFont="1" applyBorder="1" applyProtection="1"/>
    <xf numFmtId="164" fontId="12" fillId="0" borderId="0" xfId="0" applyNumberFormat="1" applyFont="1" applyProtection="1"/>
    <xf numFmtId="0" fontId="12" fillId="0" borderId="0" xfId="0" applyFont="1" applyBorder="1" applyProtection="1"/>
    <xf numFmtId="0" fontId="6" fillId="0" borderId="2" xfId="0" applyFont="1" applyBorder="1" applyProtection="1"/>
    <xf numFmtId="0" fontId="6" fillId="0" borderId="0" xfId="0" applyFont="1" applyBorder="1" applyProtection="1"/>
    <xf numFmtId="164" fontId="6" fillId="0" borderId="0" xfId="0" applyNumberFormat="1" applyFont="1" applyProtection="1"/>
    <xf numFmtId="0" fontId="14" fillId="0" borderId="3" xfId="0" applyFont="1" applyBorder="1" applyProtection="1"/>
    <xf numFmtId="0" fontId="14" fillId="0" borderId="4" xfId="0" applyFont="1" applyBorder="1" applyProtection="1"/>
    <xf numFmtId="0" fontId="13" fillId="0" borderId="0" xfId="0" applyFont="1" applyBorder="1" applyProtection="1"/>
    <xf numFmtId="37" fontId="14" fillId="0" borderId="0" xfId="0" applyNumberFormat="1" applyFont="1" applyBorder="1" applyProtection="1"/>
    <xf numFmtId="165" fontId="14" fillId="0" borderId="0" xfId="0" applyNumberFormat="1" applyFont="1" applyBorder="1" applyProtection="1"/>
    <xf numFmtId="39" fontId="14" fillId="0" borderId="1" xfId="0" applyNumberFormat="1" applyFont="1" applyBorder="1" applyProtection="1"/>
    <xf numFmtId="39" fontId="14" fillId="0" borderId="0" xfId="0" applyNumberFormat="1" applyFont="1" applyBorder="1" applyProtection="1"/>
    <xf numFmtId="164" fontId="14" fillId="0" borderId="0" xfId="0" applyNumberFormat="1" applyFont="1" applyProtection="1"/>
    <xf numFmtId="0" fontId="14" fillId="0" borderId="0" xfId="0" applyFont="1" applyBorder="1" applyProtection="1"/>
    <xf numFmtId="0" fontId="15" fillId="0" borderId="2" xfId="0" applyFont="1" applyBorder="1" applyProtection="1"/>
    <xf numFmtId="37" fontId="13" fillId="0" borderId="0" xfId="0" applyNumberFormat="1" applyFont="1" applyBorder="1" applyProtection="1"/>
    <xf numFmtId="165" fontId="13" fillId="0" borderId="0" xfId="0" applyNumberFormat="1" applyFont="1" applyBorder="1" applyProtection="1"/>
    <xf numFmtId="39" fontId="13" fillId="0" borderId="1" xfId="0" applyNumberFormat="1" applyFont="1" applyBorder="1" applyProtection="1"/>
    <xf numFmtId="39" fontId="13" fillId="0" borderId="0" xfId="0" applyNumberFormat="1" applyFont="1" applyBorder="1" applyProtection="1"/>
    <xf numFmtId="0" fontId="15" fillId="0" borderId="0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Protection="1"/>
    <xf numFmtId="37" fontId="14" fillId="0" borderId="6" xfId="0" applyNumberFormat="1" applyFont="1" applyBorder="1" applyProtection="1"/>
    <xf numFmtId="165" fontId="14" fillId="0" borderId="6" xfId="0" applyNumberFormat="1" applyFont="1" applyBorder="1" applyProtection="1"/>
    <xf numFmtId="165" fontId="14" fillId="0" borderId="7" xfId="0" applyNumberFormat="1" applyFont="1" applyBorder="1" applyProtection="1"/>
    <xf numFmtId="0" fontId="14" fillId="0" borderId="0" xfId="0" applyFont="1" applyProtection="1"/>
    <xf numFmtId="37" fontId="14" fillId="0" borderId="0" xfId="0" applyNumberFormat="1" applyFont="1" applyProtection="1"/>
    <xf numFmtId="165" fontId="14" fillId="0" borderId="0" xfId="0" applyNumberFormat="1" applyFont="1" applyProtection="1"/>
    <xf numFmtId="0" fontId="7" fillId="0" borderId="8" xfId="0" applyFont="1" applyBorder="1" applyProtection="1"/>
    <xf numFmtId="0" fontId="12" fillId="0" borderId="9" xfId="0" applyFont="1" applyBorder="1" applyProtection="1"/>
    <xf numFmtId="0" fontId="6" fillId="0" borderId="9" xfId="0" applyFont="1" applyBorder="1" applyProtection="1"/>
    <xf numFmtId="0" fontId="15" fillId="0" borderId="9" xfId="0" applyFont="1" applyBorder="1" applyProtection="1"/>
    <xf numFmtId="0" fontId="6" fillId="0" borderId="10" xfId="0" applyFont="1" applyBorder="1" applyProtection="1"/>
    <xf numFmtId="0" fontId="6" fillId="0" borderId="8" xfId="0" applyFont="1" applyBorder="1" applyProtection="1"/>
    <xf numFmtId="0" fontId="6" fillId="0" borderId="6" xfId="0" applyFont="1" applyBorder="1"/>
    <xf numFmtId="164" fontId="6" fillId="0" borderId="11" xfId="0" applyNumberFormat="1" applyFont="1" applyBorder="1" applyProtection="1"/>
    <xf numFmtId="0" fontId="5" fillId="0" borderId="0" xfId="0" applyFont="1" applyAlignment="1">
      <alignment horizontal="right"/>
    </xf>
    <xf numFmtId="0" fontId="5" fillId="0" borderId="0" xfId="0" applyFont="1"/>
    <xf numFmtId="0" fontId="2" fillId="0" borderId="0" xfId="0" applyFont="1"/>
    <xf numFmtId="37" fontId="2" fillId="0" borderId="0" xfId="0" applyNumberFormat="1" applyFont="1" applyProtection="1"/>
    <xf numFmtId="0" fontId="18" fillId="0" borderId="1" xfId="0" applyFont="1" applyBorder="1"/>
    <xf numFmtId="0" fontId="18" fillId="0" borderId="0" xfId="0" applyFont="1" applyBorder="1"/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37" fontId="20" fillId="0" borderId="0" xfId="0" applyNumberFormat="1" applyFont="1" applyAlignment="1" applyProtection="1">
      <alignment horizontal="centerContinuous"/>
    </xf>
    <xf numFmtId="0" fontId="6" fillId="0" borderId="10" xfId="0" applyFont="1" applyBorder="1"/>
    <xf numFmtId="0" fontId="17" fillId="0" borderId="0" xfId="0" applyFont="1" applyAlignment="1" applyProtection="1">
      <alignment horizontal="center"/>
    </xf>
    <xf numFmtId="0" fontId="21" fillId="0" borderId="0" xfId="0" applyFont="1"/>
    <xf numFmtId="39" fontId="0" fillId="0" borderId="0" xfId="0" applyNumberFormat="1"/>
    <xf numFmtId="4" fontId="16" fillId="0" borderId="0" xfId="0" applyNumberFormat="1" applyFont="1"/>
    <xf numFmtId="3" fontId="14" fillId="0" borderId="0" xfId="0" applyNumberFormat="1" applyFont="1"/>
    <xf numFmtId="0" fontId="6" fillId="0" borderId="0" xfId="0" applyFont="1" applyAlignment="1">
      <alignment horizontal="right"/>
    </xf>
    <xf numFmtId="4" fontId="16" fillId="0" borderId="0" xfId="0" applyNumberFormat="1" applyFont="1" applyAlignment="1">
      <alignment horizontal="right"/>
    </xf>
    <xf numFmtId="164" fontId="14" fillId="0" borderId="0" xfId="0" applyNumberFormat="1" applyFont="1" applyAlignment="1" applyProtection="1">
      <alignment horizontal="right"/>
    </xf>
    <xf numFmtId="39" fontId="13" fillId="0" borderId="0" xfId="0" applyNumberFormat="1" applyFont="1" applyBorder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37" fontId="5" fillId="0" borderId="0" xfId="0" applyNumberFormat="1" applyFont="1" applyBorder="1" applyProtection="1"/>
    <xf numFmtId="37" fontId="5" fillId="0" borderId="12" xfId="0" applyNumberFormat="1" applyFont="1" applyBorder="1" applyProtection="1"/>
    <xf numFmtId="37" fontId="5" fillId="0" borderId="0" xfId="0" applyNumberFormat="1" applyFont="1" applyBorder="1"/>
    <xf numFmtId="4" fontId="14" fillId="0" borderId="0" xfId="0" applyNumberFormat="1" applyFont="1" applyBorder="1" applyProtection="1"/>
    <xf numFmtId="4" fontId="13" fillId="0" borderId="0" xfId="0" applyNumberFormat="1" applyFont="1" applyBorder="1" applyProtection="1"/>
    <xf numFmtId="0" fontId="8" fillId="2" borderId="13" xfId="0" applyFont="1" applyFill="1" applyBorder="1" applyProtection="1"/>
    <xf numFmtId="0" fontId="8" fillId="2" borderId="14" xfId="0" applyFont="1" applyFill="1" applyBorder="1" applyProtection="1"/>
    <xf numFmtId="0" fontId="8" fillId="2" borderId="15" xfId="0" applyFont="1" applyFill="1" applyBorder="1" applyProtection="1"/>
    <xf numFmtId="0" fontId="9" fillId="2" borderId="16" xfId="0" applyFont="1" applyFill="1" applyBorder="1" applyProtection="1"/>
    <xf numFmtId="0" fontId="10" fillId="2" borderId="2" xfId="0" applyFont="1" applyFill="1" applyBorder="1" applyProtection="1"/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Continuous"/>
    </xf>
    <xf numFmtId="0" fontId="11" fillId="2" borderId="18" xfId="0" applyFont="1" applyFill="1" applyBorder="1" applyAlignment="1" applyProtection="1">
      <alignment horizontal="centerContinuous"/>
    </xf>
    <xf numFmtId="0" fontId="10" fillId="2" borderId="0" xfId="0" applyFont="1" applyFill="1" applyBorder="1" applyAlignment="1" applyProtection="1">
      <alignment horizontal="right" vertical="center"/>
    </xf>
    <xf numFmtId="0" fontId="10" fillId="2" borderId="1" xfId="0" applyFont="1" applyFill="1" applyBorder="1" applyAlignment="1" applyProtection="1">
      <alignment horizontal="centerContinuous"/>
    </xf>
    <xf numFmtId="0" fontId="10" fillId="2" borderId="1" xfId="0" applyFont="1" applyFill="1" applyBorder="1" applyAlignment="1" applyProtection="1">
      <alignment horizontal="right"/>
    </xf>
    <xf numFmtId="0" fontId="10" fillId="2" borderId="0" xfId="0" applyFont="1" applyFill="1" applyBorder="1" applyAlignment="1" applyProtection="1">
      <alignment horizontal="center"/>
    </xf>
    <xf numFmtId="0" fontId="13" fillId="2" borderId="19" xfId="0" applyFont="1" applyFill="1" applyBorder="1" applyProtection="1"/>
    <xf numFmtId="0" fontId="13" fillId="2" borderId="20" xfId="0" applyFont="1" applyFill="1" applyBorder="1" applyProtection="1"/>
    <xf numFmtId="0" fontId="13" fillId="2" borderId="21" xfId="0" applyFont="1" applyFill="1" applyBorder="1" applyProtection="1"/>
    <xf numFmtId="0" fontId="11" fillId="2" borderId="11" xfId="0" applyFont="1" applyFill="1" applyBorder="1" applyAlignment="1" applyProtection="1">
      <alignment horizontal="centerContinuous"/>
    </xf>
    <xf numFmtId="0" fontId="6" fillId="3" borderId="0" xfId="0" applyFont="1" applyFill="1"/>
    <xf numFmtId="0" fontId="17" fillId="0" borderId="0" xfId="0" applyFont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10" fillId="2" borderId="17" xfId="0" applyFont="1" applyFill="1" applyBorder="1" applyAlignment="1" applyProtection="1">
      <alignment horizontal="center"/>
    </xf>
  </cellXfs>
  <cellStyles count="2">
    <cellStyle name="DATABOOK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20657276995305"/>
          <c:y val="6.465750920034101E-2"/>
          <c:w val="0.53638497652582162"/>
          <c:h val="0.9211061456789756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Sheet2!$C$2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Sheet2!$B$3:$B$35</c15:sqref>
                  </c15:fullRef>
                </c:ext>
              </c:extLst>
              <c:f>Sheet2!$B$9:$B$35</c:f>
              <c:strCache>
                <c:ptCount val="27"/>
                <c:pt idx="0">
                  <c:v>Lacey </c:v>
                </c:pt>
                <c:pt idx="1">
                  <c:v>Stafford </c:v>
                </c:pt>
                <c:pt idx="2">
                  <c:v>Barnegat </c:v>
                </c:pt>
                <c:pt idx="3">
                  <c:v>Little Egg Harbor </c:v>
                </c:pt>
                <c:pt idx="4">
                  <c:v>Pt Pleasant </c:v>
                </c:pt>
                <c:pt idx="5">
                  <c:v>Beachwood </c:v>
                </c:pt>
                <c:pt idx="6">
                  <c:v>Ocean </c:v>
                </c:pt>
                <c:pt idx="7">
                  <c:v>Plumsted </c:v>
                </c:pt>
                <c:pt idx="8">
                  <c:v>Pt Pleasant Bch </c:v>
                </c:pt>
                <c:pt idx="9">
                  <c:v>So Toms River </c:v>
                </c:pt>
                <c:pt idx="10">
                  <c:v>Tuckerton </c:v>
                </c:pt>
                <c:pt idx="11">
                  <c:v>Long Beach </c:v>
                </c:pt>
                <c:pt idx="12">
                  <c:v>Lakehurst </c:v>
                </c:pt>
                <c:pt idx="13">
                  <c:v>Seaside Heights </c:v>
                </c:pt>
                <c:pt idx="14">
                  <c:v>Pine Beach </c:v>
                </c:pt>
                <c:pt idx="15">
                  <c:v>Ocean Gate </c:v>
                </c:pt>
                <c:pt idx="16">
                  <c:v>Lavallette </c:v>
                </c:pt>
                <c:pt idx="17">
                  <c:v>Eagleswood </c:v>
                </c:pt>
                <c:pt idx="18">
                  <c:v>Island Heights </c:v>
                </c:pt>
                <c:pt idx="19">
                  <c:v>Seaside Park </c:v>
                </c:pt>
                <c:pt idx="20">
                  <c:v>Surf City </c:v>
                </c:pt>
                <c:pt idx="21">
                  <c:v>Ship Bottom </c:v>
                </c:pt>
                <c:pt idx="22">
                  <c:v>Beach Haven </c:v>
                </c:pt>
                <c:pt idx="23">
                  <c:v>Bay Head </c:v>
                </c:pt>
                <c:pt idx="24">
                  <c:v>Barnegat Light </c:v>
                </c:pt>
                <c:pt idx="25">
                  <c:v>Harvey Cedars </c:v>
                </c:pt>
                <c:pt idx="26">
                  <c:v>Mantoloking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Sheet2!$C$3:$C$35</c15:sqref>
                  </c15:fullRef>
                </c:ext>
              </c:extLst>
              <c:f>Sheet2!$C$9:$C$35</c:f>
              <c:numCache>
                <c:formatCode>#,##0_);\(#,##0\)</c:formatCode>
                <c:ptCount val="27"/>
                <c:pt idx="0">
                  <c:v>28655</c:v>
                </c:pt>
                <c:pt idx="1">
                  <c:v>28617</c:v>
                </c:pt>
                <c:pt idx="2">
                  <c:v>24296</c:v>
                </c:pt>
                <c:pt idx="3">
                  <c:v>20784</c:v>
                </c:pt>
                <c:pt idx="4">
                  <c:v>18941</c:v>
                </c:pt>
                <c:pt idx="5">
                  <c:v>10859</c:v>
                </c:pt>
                <c:pt idx="6">
                  <c:v>8835</c:v>
                </c:pt>
                <c:pt idx="7">
                  <c:v>8072</c:v>
                </c:pt>
                <c:pt idx="8">
                  <c:v>4766</c:v>
                </c:pt>
                <c:pt idx="9">
                  <c:v>3643</c:v>
                </c:pt>
                <c:pt idx="10">
                  <c:v>3577</c:v>
                </c:pt>
                <c:pt idx="11">
                  <c:v>3153</c:v>
                </c:pt>
                <c:pt idx="12">
                  <c:v>2636</c:v>
                </c:pt>
                <c:pt idx="13">
                  <c:v>2440</c:v>
                </c:pt>
                <c:pt idx="14">
                  <c:v>2139</c:v>
                </c:pt>
                <c:pt idx="15">
                  <c:v>1932</c:v>
                </c:pt>
                <c:pt idx="16">
                  <c:v>1787</c:v>
                </c:pt>
                <c:pt idx="17">
                  <c:v>1722</c:v>
                </c:pt>
                <c:pt idx="18">
                  <c:v>1650</c:v>
                </c:pt>
                <c:pt idx="19">
                  <c:v>1436</c:v>
                </c:pt>
                <c:pt idx="20">
                  <c:v>1243</c:v>
                </c:pt>
                <c:pt idx="21">
                  <c:v>1098</c:v>
                </c:pt>
                <c:pt idx="22">
                  <c:v>1027</c:v>
                </c:pt>
                <c:pt idx="23">
                  <c:v>930</c:v>
                </c:pt>
                <c:pt idx="24">
                  <c:v>640</c:v>
                </c:pt>
                <c:pt idx="25">
                  <c:v>391</c:v>
                </c:pt>
                <c:pt idx="26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4-47C7-9591-A5B534F828D4}"/>
            </c:ext>
          </c:extLst>
        </c:ser>
        <c:ser>
          <c:idx val="0"/>
          <c:order val="1"/>
          <c:tx>
            <c:strRef>
              <c:f>Sheet2!$D$2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Sheet2!$B$3:$B$35</c15:sqref>
                  </c15:fullRef>
                </c:ext>
              </c:extLst>
              <c:f>Sheet2!$B$9:$B$35</c:f>
              <c:strCache>
                <c:ptCount val="27"/>
                <c:pt idx="0">
                  <c:v>Lacey </c:v>
                </c:pt>
                <c:pt idx="1">
                  <c:v>Stafford </c:v>
                </c:pt>
                <c:pt idx="2">
                  <c:v>Barnegat </c:v>
                </c:pt>
                <c:pt idx="3">
                  <c:v>Little Egg Harbor </c:v>
                </c:pt>
                <c:pt idx="4">
                  <c:v>Pt Pleasant </c:v>
                </c:pt>
                <c:pt idx="5">
                  <c:v>Beachwood </c:v>
                </c:pt>
                <c:pt idx="6">
                  <c:v>Ocean </c:v>
                </c:pt>
                <c:pt idx="7">
                  <c:v>Plumsted </c:v>
                </c:pt>
                <c:pt idx="8">
                  <c:v>Pt Pleasant Bch </c:v>
                </c:pt>
                <c:pt idx="9">
                  <c:v>So Toms River </c:v>
                </c:pt>
                <c:pt idx="10">
                  <c:v>Tuckerton </c:v>
                </c:pt>
                <c:pt idx="11">
                  <c:v>Long Beach </c:v>
                </c:pt>
                <c:pt idx="12">
                  <c:v>Lakehurst </c:v>
                </c:pt>
                <c:pt idx="13">
                  <c:v>Seaside Heights </c:v>
                </c:pt>
                <c:pt idx="14">
                  <c:v>Pine Beach </c:v>
                </c:pt>
                <c:pt idx="15">
                  <c:v>Ocean Gate </c:v>
                </c:pt>
                <c:pt idx="16">
                  <c:v>Lavallette </c:v>
                </c:pt>
                <c:pt idx="17">
                  <c:v>Eagleswood </c:v>
                </c:pt>
                <c:pt idx="18">
                  <c:v>Island Heights </c:v>
                </c:pt>
                <c:pt idx="19">
                  <c:v>Seaside Park </c:v>
                </c:pt>
                <c:pt idx="20">
                  <c:v>Surf City </c:v>
                </c:pt>
                <c:pt idx="21">
                  <c:v>Ship Bottom </c:v>
                </c:pt>
                <c:pt idx="22">
                  <c:v>Beach Haven </c:v>
                </c:pt>
                <c:pt idx="23">
                  <c:v>Bay Head </c:v>
                </c:pt>
                <c:pt idx="24">
                  <c:v>Barnegat Light </c:v>
                </c:pt>
                <c:pt idx="25">
                  <c:v>Harvey Cedars </c:v>
                </c:pt>
                <c:pt idx="26">
                  <c:v>Mantoloking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Sheet2!$D$3:$D$35</c15:sqref>
                  </c15:fullRef>
                </c:ext>
              </c:extLst>
              <c:f>Sheet2!$D$9:$D$35</c:f>
              <c:numCache>
                <c:formatCode>#,##0_);\(#,##0\)</c:formatCode>
                <c:ptCount val="27"/>
                <c:pt idx="0">
                  <c:v>25346</c:v>
                </c:pt>
                <c:pt idx="1">
                  <c:v>22532</c:v>
                </c:pt>
                <c:pt idx="2">
                  <c:v>15270</c:v>
                </c:pt>
                <c:pt idx="3">
                  <c:v>15945</c:v>
                </c:pt>
                <c:pt idx="4">
                  <c:v>19306</c:v>
                </c:pt>
                <c:pt idx="5">
                  <c:v>10375</c:v>
                </c:pt>
                <c:pt idx="6">
                  <c:v>6450</c:v>
                </c:pt>
                <c:pt idx="7">
                  <c:v>7275</c:v>
                </c:pt>
                <c:pt idx="8">
                  <c:v>5314</c:v>
                </c:pt>
                <c:pt idx="9">
                  <c:v>3634</c:v>
                </c:pt>
                <c:pt idx="10">
                  <c:v>3517</c:v>
                </c:pt>
                <c:pt idx="11">
                  <c:v>3329</c:v>
                </c:pt>
                <c:pt idx="12">
                  <c:v>2522</c:v>
                </c:pt>
                <c:pt idx="13">
                  <c:v>3155</c:v>
                </c:pt>
                <c:pt idx="14">
                  <c:v>1950</c:v>
                </c:pt>
                <c:pt idx="15">
                  <c:v>2076</c:v>
                </c:pt>
                <c:pt idx="16">
                  <c:v>2665</c:v>
                </c:pt>
                <c:pt idx="17">
                  <c:v>1441</c:v>
                </c:pt>
                <c:pt idx="18">
                  <c:v>1751</c:v>
                </c:pt>
                <c:pt idx="19">
                  <c:v>2263</c:v>
                </c:pt>
                <c:pt idx="20">
                  <c:v>1442</c:v>
                </c:pt>
                <c:pt idx="21">
                  <c:v>1384</c:v>
                </c:pt>
                <c:pt idx="22">
                  <c:v>1278</c:v>
                </c:pt>
                <c:pt idx="23">
                  <c:v>1238</c:v>
                </c:pt>
                <c:pt idx="24">
                  <c:v>764</c:v>
                </c:pt>
                <c:pt idx="25">
                  <c:v>359</c:v>
                </c:pt>
                <c:pt idx="26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4-47C7-9591-A5B534F8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0972544"/>
        <c:axId val="220974080"/>
      </c:barChart>
      <c:catAx>
        <c:axId val="220972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974080"/>
        <c:crosses val="autoZero"/>
        <c:auto val="1"/>
        <c:lblAlgn val="ctr"/>
        <c:lblOffset val="100"/>
        <c:tickMarkSkip val="1"/>
        <c:noMultiLvlLbl val="0"/>
      </c:catAx>
      <c:valAx>
        <c:axId val="220974080"/>
        <c:scaling>
          <c:orientation val="minMax"/>
          <c:max val="30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972544"/>
        <c:crosses val="autoZero"/>
        <c:crossBetween val="between"/>
        <c:majorUnit val="10000"/>
        <c:dispUnits>
          <c:builtInUnit val="thousands"/>
          <c:dispUnitsLbl>
            <c:layout>
              <c:manualLayout>
                <c:xMode val="edge"/>
                <c:yMode val="edge"/>
                <c:x val="0.47152720841677831"/>
                <c:y val="1.2582967835480257E-2"/>
              </c:manualLayout>
            </c:layout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</c:dispUnitsLbl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422496648350601"/>
          <c:y val="0.78234800455456766"/>
          <c:w val="0.23840404841481147"/>
          <c:h val="6.4765098534598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520042468705207"/>
          <c:y val="4.4767096217415203E-2"/>
          <c:w val="0.6194041135948315"/>
          <c:h val="0.944923001740335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Sheet2!$C$45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Sheet2!$B$46:$B$79</c:f>
              <c:strCache>
                <c:ptCount val="34"/>
                <c:pt idx="0">
                  <c:v>Lakewood</c:v>
                </c:pt>
                <c:pt idx="1">
                  <c:v>Pt Pleasant</c:v>
                </c:pt>
                <c:pt idx="2">
                  <c:v>Ocean Gate</c:v>
                </c:pt>
                <c:pt idx="3">
                  <c:v>Seaside Hts</c:v>
                </c:pt>
                <c:pt idx="4">
                  <c:v>Beachwood</c:v>
                </c:pt>
                <c:pt idx="5">
                  <c:v>Pine Beach</c:v>
                </c:pt>
                <c:pt idx="6">
                  <c:v>Pt Pleasant Bch</c:v>
                </c:pt>
                <c:pt idx="7">
                  <c:v>So Toms River</c:v>
                </c:pt>
                <c:pt idx="8">
                  <c:v>Lakehurst</c:v>
                </c:pt>
                <c:pt idx="9">
                  <c:v>Brick</c:v>
                </c:pt>
                <c:pt idx="10">
                  <c:v>Island Hts</c:v>
                </c:pt>
                <c:pt idx="11">
                  <c:v>Toms River</c:v>
                </c:pt>
                <c:pt idx="12">
                  <c:v>Lavallette</c:v>
                </c:pt>
                <c:pt idx="13">
                  <c:v>Seaside Park</c:v>
                </c:pt>
                <c:pt idx="14">
                  <c:v>Surf City</c:v>
                </c:pt>
                <c:pt idx="15">
                  <c:v>Bay Head</c:v>
                </c:pt>
                <c:pt idx="16">
                  <c:v>Ship Bottom</c:v>
                </c:pt>
                <c:pt idx="17">
                  <c:v>Tuckerton</c:v>
                </c:pt>
                <c:pt idx="18">
                  <c:v>Beach Haven</c:v>
                </c:pt>
                <c:pt idx="19">
                  <c:v>Berkeley</c:v>
                </c:pt>
                <c:pt idx="20">
                  <c:v>OCEAN CO</c:v>
                </c:pt>
                <c:pt idx="21">
                  <c:v>Barnegat Light</c:v>
                </c:pt>
                <c:pt idx="22">
                  <c:v>Mantoloking</c:v>
                </c:pt>
                <c:pt idx="23">
                  <c:v>Barnegat</c:v>
                </c:pt>
                <c:pt idx="24">
                  <c:v>Harvey Cedars</c:v>
                </c:pt>
                <c:pt idx="25">
                  <c:v>Stafford</c:v>
                </c:pt>
                <c:pt idx="26">
                  <c:v>Jackson</c:v>
                </c:pt>
                <c:pt idx="27">
                  <c:v>Long Beach</c:v>
                </c:pt>
                <c:pt idx="28">
                  <c:v>Manchester</c:v>
                </c:pt>
                <c:pt idx="29">
                  <c:v>Little Egg Hbr</c:v>
                </c:pt>
                <c:pt idx="30">
                  <c:v>Ocean</c:v>
                </c:pt>
                <c:pt idx="31">
                  <c:v>Lacey</c:v>
                </c:pt>
                <c:pt idx="32">
                  <c:v>Plumsted</c:v>
                </c:pt>
                <c:pt idx="33">
                  <c:v>Eagleswood</c:v>
                </c:pt>
              </c:strCache>
            </c:strRef>
          </c:cat>
          <c:val>
            <c:numRef>
              <c:f>Sheet2!$C$46:$C$79</c:f>
              <c:numCache>
                <c:formatCode>#,##0.00_);\(#,##0.00\)</c:formatCode>
                <c:ptCount val="34"/>
                <c:pt idx="0">
                  <c:v>5499.4451046637705</c:v>
                </c:pt>
                <c:pt idx="1">
                  <c:v>5429.4245336863751</c:v>
                </c:pt>
                <c:pt idx="2">
                  <c:v>4313.9076776649745</c:v>
                </c:pt>
                <c:pt idx="3">
                  <c:v>3940.9139051372549</c:v>
                </c:pt>
                <c:pt idx="4">
                  <c:v>3813.082620849319</c:v>
                </c:pt>
                <c:pt idx="5">
                  <c:v>3484.9989444323528</c:v>
                </c:pt>
                <c:pt idx="6">
                  <c:v>3340.9006302680782</c:v>
                </c:pt>
                <c:pt idx="7">
                  <c:v>3111.6748522706362</c:v>
                </c:pt>
                <c:pt idx="8">
                  <c:v>2881.0797992969483</c:v>
                </c:pt>
                <c:pt idx="9">
                  <c:v>2862.8922510935754</c:v>
                </c:pt>
                <c:pt idx="10">
                  <c:v>2700.6832788791498</c:v>
                </c:pt>
                <c:pt idx="11">
                  <c:v>2357.1958992849277</c:v>
                </c:pt>
                <c:pt idx="12">
                  <c:v>2210.357017630577</c:v>
                </c:pt>
                <c:pt idx="13">
                  <c:v>2209.3662059096264</c:v>
                </c:pt>
                <c:pt idx="14">
                  <c:v>1667.528266381438</c:v>
                </c:pt>
                <c:pt idx="15">
                  <c:v>1597.5566230891013</c:v>
                </c:pt>
                <c:pt idx="16">
                  <c:v>1539.2779754629787</c:v>
                </c:pt>
                <c:pt idx="17">
                  <c:v>1063.4370488559116</c:v>
                </c:pt>
                <c:pt idx="18">
                  <c:v>1049.7973260124147</c:v>
                </c:pt>
                <c:pt idx="19">
                  <c:v>1020.7645548415175</c:v>
                </c:pt>
                <c:pt idx="20">
                  <c:v>1013.4356938652307</c:v>
                </c:pt>
                <c:pt idx="21">
                  <c:v>875.42386111454391</c:v>
                </c:pt>
                <c:pt idx="22">
                  <c:v>858.70976879666489</c:v>
                </c:pt>
                <c:pt idx="23">
                  <c:v>706.74664985680829</c:v>
                </c:pt>
                <c:pt idx="24">
                  <c:v>701.48973172321553</c:v>
                </c:pt>
                <c:pt idx="25">
                  <c:v>624.16394071483614</c:v>
                </c:pt>
                <c:pt idx="26">
                  <c:v>589.89801662243019</c:v>
                </c:pt>
                <c:pt idx="27">
                  <c:v>579.2161344628413</c:v>
                </c:pt>
                <c:pt idx="28">
                  <c:v>552.74326590400813</c:v>
                </c:pt>
                <c:pt idx="29">
                  <c:v>438.7809910477049</c:v>
                </c:pt>
                <c:pt idx="30">
                  <c:v>429.81735206647778</c:v>
                </c:pt>
                <c:pt idx="31">
                  <c:v>344.1811940362021</c:v>
                </c:pt>
                <c:pt idx="32">
                  <c:v>203.28063353398264</c:v>
                </c:pt>
                <c:pt idx="33">
                  <c:v>107.21799147763052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0C-8E9C-A1644F595E8E}"/>
            </c:ext>
          </c:extLst>
        </c:ser>
        <c:ser>
          <c:idx val="1"/>
          <c:order val="1"/>
          <c:tx>
            <c:strRef>
              <c:f>Sheet2!$D$45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Sheet2!$B$46:$B$79</c:f>
              <c:strCache>
                <c:ptCount val="34"/>
                <c:pt idx="0">
                  <c:v>Lakewood</c:v>
                </c:pt>
                <c:pt idx="1">
                  <c:v>Pt Pleasant</c:v>
                </c:pt>
                <c:pt idx="2">
                  <c:v>Ocean Gate</c:v>
                </c:pt>
                <c:pt idx="3">
                  <c:v>Seaside Hts</c:v>
                </c:pt>
                <c:pt idx="4">
                  <c:v>Beachwood</c:v>
                </c:pt>
                <c:pt idx="5">
                  <c:v>Pine Beach</c:v>
                </c:pt>
                <c:pt idx="6">
                  <c:v>Pt Pleasant Bch</c:v>
                </c:pt>
                <c:pt idx="7">
                  <c:v>So Toms River</c:v>
                </c:pt>
                <c:pt idx="8">
                  <c:v>Lakehurst</c:v>
                </c:pt>
                <c:pt idx="9">
                  <c:v>Brick</c:v>
                </c:pt>
                <c:pt idx="10">
                  <c:v>Island Hts</c:v>
                </c:pt>
                <c:pt idx="11">
                  <c:v>Toms River</c:v>
                </c:pt>
                <c:pt idx="12">
                  <c:v>Lavallette</c:v>
                </c:pt>
                <c:pt idx="13">
                  <c:v>Seaside Park</c:v>
                </c:pt>
                <c:pt idx="14">
                  <c:v>Surf City</c:v>
                </c:pt>
                <c:pt idx="15">
                  <c:v>Bay Head</c:v>
                </c:pt>
                <c:pt idx="16">
                  <c:v>Ship Bottom</c:v>
                </c:pt>
                <c:pt idx="17">
                  <c:v>Tuckerton</c:v>
                </c:pt>
                <c:pt idx="18">
                  <c:v>Beach Haven</c:v>
                </c:pt>
                <c:pt idx="19">
                  <c:v>Berkeley</c:v>
                </c:pt>
                <c:pt idx="20">
                  <c:v>OCEAN CO</c:v>
                </c:pt>
                <c:pt idx="21">
                  <c:v>Barnegat Light</c:v>
                </c:pt>
                <c:pt idx="22">
                  <c:v>Mantoloking</c:v>
                </c:pt>
                <c:pt idx="23">
                  <c:v>Barnegat</c:v>
                </c:pt>
                <c:pt idx="24">
                  <c:v>Harvey Cedars</c:v>
                </c:pt>
                <c:pt idx="25">
                  <c:v>Stafford</c:v>
                </c:pt>
                <c:pt idx="26">
                  <c:v>Jackson</c:v>
                </c:pt>
                <c:pt idx="27">
                  <c:v>Long Beach</c:v>
                </c:pt>
                <c:pt idx="28">
                  <c:v>Manchester</c:v>
                </c:pt>
                <c:pt idx="29">
                  <c:v>Little Egg Hbr</c:v>
                </c:pt>
                <c:pt idx="30">
                  <c:v>Ocean</c:v>
                </c:pt>
                <c:pt idx="31">
                  <c:v>Lacey</c:v>
                </c:pt>
                <c:pt idx="32">
                  <c:v>Plumsted</c:v>
                </c:pt>
                <c:pt idx="33">
                  <c:v>Eagleswood</c:v>
                </c:pt>
              </c:strCache>
            </c:strRef>
          </c:cat>
          <c:val>
            <c:numRef>
              <c:f>Sheet2!$D$46:$D$79</c:f>
              <c:numCache>
                <c:formatCode>#,##0.00_);\(#,##0.00\)</c:formatCode>
                <c:ptCount val="34"/>
                <c:pt idx="0">
                  <c:v>2455.6630828857183</c:v>
                </c:pt>
                <c:pt idx="1">
                  <c:v>5534.0515309302127</c:v>
                </c:pt>
                <c:pt idx="2">
                  <c:v>4635.4411691679543</c:v>
                </c:pt>
                <c:pt idx="3">
                  <c:v>5095.730889634443</c:v>
                </c:pt>
                <c:pt idx="4">
                  <c:v>3643.1284824856511</c:v>
                </c:pt>
                <c:pt idx="5">
                  <c:v>3177.0677614039682</c:v>
                </c:pt>
                <c:pt idx="6">
                  <c:v>3725.0411139833336</c:v>
                </c:pt>
                <c:pt idx="7">
                  <c:v>3103.987486453882</c:v>
                </c:pt>
                <c:pt idx="8">
                  <c:v>2756.4807487962457</c:v>
                </c:pt>
                <c:pt idx="9">
                  <c:v>2960.0719269355045</c:v>
                </c:pt>
                <c:pt idx="10">
                  <c:v>2865.9978311014493</c:v>
                </c:pt>
                <c:pt idx="11">
                  <c:v>2215.6228686818013</c:v>
                </c:pt>
                <c:pt idx="12">
                  <c:v>3296.3634314412352</c:v>
                </c:pt>
                <c:pt idx="13">
                  <c:v>3481.751896917468</c:v>
                </c:pt>
                <c:pt idx="14">
                  <c:v>1934.4937732277019</c:v>
                </c:pt>
                <c:pt idx="15">
                  <c:v>2126.6398918110831</c:v>
                </c:pt>
                <c:pt idx="16">
                  <c:v>1940.2192331883082</c:v>
                </c:pt>
                <c:pt idx="17">
                  <c:v>1045.5991335829583</c:v>
                </c:pt>
                <c:pt idx="18">
                  <c:v>1306.3690191274256</c:v>
                </c:pt>
                <c:pt idx="19">
                  <c:v>932.97516370313861</c:v>
                </c:pt>
                <c:pt idx="20">
                  <c:v>812.55013655506616</c:v>
                </c:pt>
                <c:pt idx="21">
                  <c:v>1045.0372342054868</c:v>
                </c:pt>
                <c:pt idx="22">
                  <c:v>1097.384387314167</c:v>
                </c:pt>
                <c:pt idx="23">
                  <c:v>444.18922223055085</c:v>
                </c:pt>
                <c:pt idx="24">
                  <c:v>644.07880738781159</c:v>
                </c:pt>
                <c:pt idx="25">
                  <c:v>491.44431324690532</c:v>
                </c:pt>
                <c:pt idx="26">
                  <c:v>431.42035869954174</c:v>
                </c:pt>
                <c:pt idx="27">
                  <c:v>611.5478945850931</c:v>
                </c:pt>
                <c:pt idx="28">
                  <c:v>476.94092552612722</c:v>
                </c:pt>
                <c:pt idx="29">
                  <c:v>336.62254148651147</c:v>
                </c:pt>
                <c:pt idx="30">
                  <c:v>313.78855923359163</c:v>
                </c:pt>
                <c:pt idx="31">
                  <c:v>304.43610343889651</c:v>
                </c:pt>
                <c:pt idx="32">
                  <c:v>183.2094411496189</c:v>
                </c:pt>
                <c:pt idx="33">
                  <c:v>89.721908083197206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0C-8E9C-A1644F595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5574912"/>
        <c:axId val="225576448"/>
      </c:barChart>
      <c:catAx>
        <c:axId val="2255749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576448"/>
        <c:crosses val="autoZero"/>
        <c:auto val="1"/>
        <c:lblAlgn val="ctr"/>
        <c:lblOffset val="100"/>
        <c:tickMarkSkip val="1"/>
        <c:noMultiLvlLbl val="0"/>
      </c:catAx>
      <c:valAx>
        <c:axId val="22557644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57491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4552245506223479"/>
                <c:y val="1.1305234710174562E-2"/>
              </c:manualLayout>
            </c:layout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4566075847728"/>
          <c:y val="0.82971994319434761"/>
          <c:w val="0.17459851335949464"/>
          <c:h val="4.3301887861323822E-2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67669172932329"/>
          <c:y val="0.21383488485002006"/>
          <c:w val="0.63644317821904173"/>
          <c:h val="0.659728316209856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Sheet2!$C$2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Sheet2!$B$3:$B$8</c:f>
              <c:strCache>
                <c:ptCount val="6"/>
                <c:pt idx="0">
                  <c:v>Lakewood </c:v>
                </c:pt>
                <c:pt idx="1">
                  <c:v>Toms River </c:v>
                </c:pt>
                <c:pt idx="2">
                  <c:v>Brick </c:v>
                </c:pt>
                <c:pt idx="3">
                  <c:v>Jackson </c:v>
                </c:pt>
                <c:pt idx="4">
                  <c:v>Manchester </c:v>
                </c:pt>
                <c:pt idx="5">
                  <c:v>Berkeley </c:v>
                </c:pt>
              </c:strCache>
            </c:strRef>
          </c:cat>
          <c:val>
            <c:numRef>
              <c:f>Sheet2!$C$3:$C$8</c:f>
              <c:numCache>
                <c:formatCode>#,##0_);\(#,##0\)</c:formatCode>
                <c:ptCount val="6"/>
                <c:pt idx="0">
                  <c:v>135158</c:v>
                </c:pt>
                <c:pt idx="1">
                  <c:v>95438</c:v>
                </c:pt>
                <c:pt idx="2">
                  <c:v>73620</c:v>
                </c:pt>
                <c:pt idx="3">
                  <c:v>58544</c:v>
                </c:pt>
                <c:pt idx="4">
                  <c:v>45115</c:v>
                </c:pt>
                <c:pt idx="5">
                  <c:v>43754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6-4C0F-9885-61DE2678109B}"/>
            </c:ext>
          </c:extLst>
        </c:ser>
        <c:ser>
          <c:idx val="1"/>
          <c:order val="1"/>
          <c:tx>
            <c:strRef>
              <c:f>Sheet2!$D$2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Sheet2!$B$3:$B$8</c:f>
              <c:strCache>
                <c:ptCount val="6"/>
                <c:pt idx="0">
                  <c:v>Lakewood </c:v>
                </c:pt>
                <c:pt idx="1">
                  <c:v>Toms River </c:v>
                </c:pt>
                <c:pt idx="2">
                  <c:v>Brick </c:v>
                </c:pt>
                <c:pt idx="3">
                  <c:v>Jackson </c:v>
                </c:pt>
                <c:pt idx="4">
                  <c:v>Manchester </c:v>
                </c:pt>
                <c:pt idx="5">
                  <c:v>Berkeley </c:v>
                </c:pt>
              </c:strCache>
            </c:strRef>
          </c:cat>
          <c:val>
            <c:numRef>
              <c:f>Sheet2!$D$3:$D$8</c:f>
              <c:numCache>
                <c:formatCode>#,##0_);\(#,##0\)</c:formatCode>
                <c:ptCount val="6"/>
                <c:pt idx="0">
                  <c:v>60352</c:v>
                </c:pt>
                <c:pt idx="1">
                  <c:v>89706</c:v>
                </c:pt>
                <c:pt idx="2">
                  <c:v>76119</c:v>
                </c:pt>
                <c:pt idx="3">
                  <c:v>42816</c:v>
                </c:pt>
                <c:pt idx="4">
                  <c:v>38928</c:v>
                </c:pt>
                <c:pt idx="5">
                  <c:v>39991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6-4C0F-9885-61DE26781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6119040"/>
        <c:axId val="226124928"/>
      </c:barChart>
      <c:catAx>
        <c:axId val="226119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124928"/>
        <c:crosses val="autoZero"/>
        <c:auto val="1"/>
        <c:lblAlgn val="ctr"/>
        <c:lblOffset val="100"/>
        <c:tickMarkSkip val="1"/>
        <c:noMultiLvlLbl val="0"/>
      </c:catAx>
      <c:valAx>
        <c:axId val="22612492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Thousands</a:t>
                </a:r>
              </a:p>
            </c:rich>
          </c:tx>
          <c:layout>
            <c:manualLayout>
              <c:xMode val="edge"/>
              <c:yMode val="edge"/>
              <c:x val="0.39369604959950233"/>
              <c:y val="5.01626906224461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119040"/>
        <c:crosses val="autoZero"/>
        <c:crossBetween val="between"/>
        <c:majorUnit val="25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2000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35"/>
              <c:pt idx="0">
                <c:v>Lacey</c:v>
              </c:pt>
              <c:pt idx="1">
                <c:v>Stafford</c:v>
              </c:pt>
              <c:pt idx="2">
                <c:v>Point Pleasant</c:v>
              </c:pt>
              <c:pt idx="4">
                <c:v>Little Egg Harbor</c:v>
              </c:pt>
              <c:pt idx="5">
                <c:v>Barnegat</c:v>
              </c:pt>
              <c:pt idx="6">
                <c:v>Beachwood</c:v>
              </c:pt>
              <c:pt idx="8">
                <c:v>Plumsted</c:v>
              </c:pt>
              <c:pt idx="9">
                <c:v>Ocean</c:v>
              </c:pt>
              <c:pt idx="10">
                <c:v>Pt Pleasant Bch</c:v>
              </c:pt>
              <c:pt idx="12">
                <c:v>So Toms River</c:v>
              </c:pt>
              <c:pt idx="13">
                <c:v>Tuckerton</c:v>
              </c:pt>
              <c:pt idx="14">
                <c:v>Long Beach</c:v>
              </c:pt>
              <c:pt idx="16">
                <c:v>Seaside Heights</c:v>
              </c:pt>
              <c:pt idx="17">
                <c:v>Lavallette</c:v>
              </c:pt>
              <c:pt idx="18">
                <c:v>Lakehurst</c:v>
              </c:pt>
              <c:pt idx="20">
                <c:v>Seaside Park</c:v>
              </c:pt>
              <c:pt idx="21">
                <c:v>Ocean Gate</c:v>
              </c:pt>
              <c:pt idx="22">
                <c:v>Pine Beach</c:v>
              </c:pt>
              <c:pt idx="24">
                <c:v>Island Heights</c:v>
              </c:pt>
              <c:pt idx="25">
                <c:v>Surf City</c:v>
              </c:pt>
              <c:pt idx="26">
                <c:v>Eagleswood</c:v>
              </c:pt>
              <c:pt idx="28">
                <c:v>Ship Bottom</c:v>
              </c:pt>
              <c:pt idx="29">
                <c:v>Beach Haven</c:v>
              </c:pt>
              <c:pt idx="30">
                <c:v>Bay Head</c:v>
              </c:pt>
              <c:pt idx="32">
                <c:v>Barnegat Light</c:v>
              </c:pt>
              <c:pt idx="33">
                <c:v>Mantoloking</c:v>
              </c:pt>
              <c:pt idx="34">
                <c:v>Harvey Cedars</c:v>
              </c:pt>
            </c:strLit>
          </c:cat>
          <c:val>
            <c:numLit>
              <c:formatCode>General</c:formatCode>
              <c:ptCount val="35"/>
              <c:pt idx="0">
                <c:v>25346</c:v>
              </c:pt>
              <c:pt idx="1">
                <c:v>22532</c:v>
              </c:pt>
              <c:pt idx="2">
                <c:v>19306</c:v>
              </c:pt>
              <c:pt idx="4">
                <c:v>15945</c:v>
              </c:pt>
              <c:pt idx="5">
                <c:v>15270</c:v>
              </c:pt>
              <c:pt idx="6">
                <c:v>10375</c:v>
              </c:pt>
              <c:pt idx="8">
                <c:v>7275</c:v>
              </c:pt>
              <c:pt idx="9">
                <c:v>6450</c:v>
              </c:pt>
              <c:pt idx="10">
                <c:v>5314</c:v>
              </c:pt>
              <c:pt idx="12">
                <c:v>3634</c:v>
              </c:pt>
              <c:pt idx="13">
                <c:v>3517</c:v>
              </c:pt>
              <c:pt idx="14">
                <c:v>3329</c:v>
              </c:pt>
              <c:pt idx="16">
                <c:v>3155</c:v>
              </c:pt>
              <c:pt idx="17">
                <c:v>2665</c:v>
              </c:pt>
              <c:pt idx="18">
                <c:v>2522</c:v>
              </c:pt>
              <c:pt idx="20">
                <c:v>2263</c:v>
              </c:pt>
              <c:pt idx="21">
                <c:v>2076</c:v>
              </c:pt>
              <c:pt idx="22">
                <c:v>1950</c:v>
              </c:pt>
              <c:pt idx="24">
                <c:v>1751</c:v>
              </c:pt>
              <c:pt idx="25">
                <c:v>1442</c:v>
              </c:pt>
              <c:pt idx="26">
                <c:v>1441</c:v>
              </c:pt>
              <c:pt idx="28">
                <c:v>1384</c:v>
              </c:pt>
              <c:pt idx="29">
                <c:v>1278</c:v>
              </c:pt>
              <c:pt idx="30">
                <c:v>1238</c:v>
              </c:pt>
              <c:pt idx="32">
                <c:v>764</c:v>
              </c:pt>
              <c:pt idx="33">
                <c:v>423</c:v>
              </c:pt>
              <c:pt idx="34">
                <c:v>359</c:v>
              </c:pt>
            </c:numLit>
          </c:val>
          <c:extLst>
            <c:ext xmlns:c16="http://schemas.microsoft.com/office/drawing/2014/chart" uri="{C3380CC4-5D6E-409C-BE32-E72D297353CC}">
              <c16:uniqueId val="{00000000-D112-4D6B-ABFC-E6021B9472FA}"/>
            </c:ext>
          </c:extLst>
        </c:ser>
        <c:ser>
          <c:idx val="0"/>
          <c:order val="1"/>
          <c:tx>
            <c:v>2008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112-4D6B-ABFC-E6021B947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7412608"/>
        <c:axId val="227418496"/>
      </c:barChart>
      <c:catAx>
        <c:axId val="227412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41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418496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412608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</c:dispUnitsLbl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1990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4"/>
              <c:pt idx="0">
                <c:v>Seaside Heights</c:v>
              </c:pt>
              <c:pt idx="1">
                <c:v>Point Pleasant</c:v>
              </c:pt>
              <c:pt idx="2">
                <c:v>Ocean Gate</c:v>
              </c:pt>
              <c:pt idx="4">
                <c:v>Seaside Park</c:v>
              </c:pt>
              <c:pt idx="5">
                <c:v>Beachwood</c:v>
              </c:pt>
              <c:pt idx="6">
                <c:v>Lavallette</c:v>
              </c:pt>
              <c:pt idx="8">
                <c:v>Pt Pleasant Bch</c:v>
              </c:pt>
              <c:pt idx="9">
                <c:v>Pine Beach</c:v>
              </c:pt>
              <c:pt idx="10">
                <c:v>So Toms River</c:v>
              </c:pt>
              <c:pt idx="12">
                <c:v>Island Heights</c:v>
              </c:pt>
              <c:pt idx="13">
                <c:v>Brick</c:v>
              </c:pt>
              <c:pt idx="14">
                <c:v>Lakehurst</c:v>
              </c:pt>
              <c:pt idx="16">
                <c:v>Lakewood</c:v>
              </c:pt>
              <c:pt idx="17">
                <c:v>Surf City</c:v>
              </c:pt>
              <c:pt idx="18">
                <c:v>Toms River*</c:v>
              </c:pt>
              <c:pt idx="20">
                <c:v>Bay Head</c:v>
              </c:pt>
              <c:pt idx="21">
                <c:v>Ship Bottom</c:v>
              </c:pt>
              <c:pt idx="22">
                <c:v>Beach Haven</c:v>
              </c:pt>
              <c:pt idx="24">
                <c:v>Barnegat Light</c:v>
              </c:pt>
              <c:pt idx="25">
                <c:v>Mantoloking</c:v>
              </c:pt>
              <c:pt idx="26">
                <c:v>Tuckerton</c:v>
              </c:pt>
              <c:pt idx="28">
                <c:v>Berkeley</c:v>
              </c:pt>
              <c:pt idx="29">
                <c:v>OCEAN CTY AVG</c:v>
              </c:pt>
              <c:pt idx="30">
                <c:v>Long Beach</c:v>
              </c:pt>
              <c:pt idx="32">
                <c:v>Harvey Cedars</c:v>
              </c:pt>
              <c:pt idx="33">
                <c:v>Stafford</c:v>
              </c:pt>
              <c:pt idx="34">
                <c:v>Manchester</c:v>
              </c:pt>
              <c:pt idx="36">
                <c:v>Barnegat</c:v>
              </c:pt>
              <c:pt idx="37">
                <c:v>Jackson</c:v>
              </c:pt>
              <c:pt idx="38">
                <c:v>Little Egg Harbor</c:v>
              </c:pt>
              <c:pt idx="40">
                <c:v>Ocean</c:v>
              </c:pt>
              <c:pt idx="41">
                <c:v>Lacey</c:v>
              </c:pt>
              <c:pt idx="42">
                <c:v>Plumsted</c:v>
              </c:pt>
              <c:pt idx="43">
                <c:v>Eagleswood</c:v>
              </c:pt>
            </c:strLit>
          </c:cat>
          <c:val>
            <c:numLit>
              <c:formatCode>General</c:formatCode>
              <c:ptCount val="44"/>
              <c:pt idx="0">
                <c:v>6760</c:v>
              </c:pt>
              <c:pt idx="1">
                <c:v>4912.7027027027025</c:v>
              </c:pt>
              <c:pt idx="2">
                <c:v>4156</c:v>
              </c:pt>
              <c:pt idx="4">
                <c:v>3118.3333333333335</c:v>
              </c:pt>
              <c:pt idx="5">
                <c:v>3330</c:v>
              </c:pt>
              <c:pt idx="6">
                <c:v>3180.9750297265159</c:v>
              </c:pt>
              <c:pt idx="8">
                <c:v>3408</c:v>
              </c:pt>
              <c:pt idx="9">
                <c:v>3256.666666666667</c:v>
              </c:pt>
              <c:pt idx="10">
                <c:v>3232.0785255573542</c:v>
              </c:pt>
              <c:pt idx="12">
                <c:v>2450</c:v>
              </c:pt>
              <c:pt idx="13">
                <c:v>2517.9211374073225</c:v>
              </c:pt>
              <c:pt idx="14">
                <c:v>3240</c:v>
              </c:pt>
              <c:pt idx="16">
                <c:v>1766.5882352941176</c:v>
              </c:pt>
              <c:pt idx="17">
                <c:v>2115.3846153846152</c:v>
              </c:pt>
              <c:pt idx="18">
                <c:v>1838.1715102340142</c:v>
              </c:pt>
              <c:pt idx="20">
                <c:v>2043.3333333333335</c:v>
              </c:pt>
              <c:pt idx="21">
                <c:v>1904.2253521126761</c:v>
              </c:pt>
              <c:pt idx="22">
                <c:v>1475</c:v>
              </c:pt>
              <c:pt idx="24">
                <c:v>964.28571428571433</c:v>
              </c:pt>
              <c:pt idx="25">
                <c:v>759.09090909090912</c:v>
              </c:pt>
              <c:pt idx="26">
                <c:v>830.50710353665443</c:v>
              </c:pt>
              <c:pt idx="28">
                <c:v>890.66825775656332</c:v>
              </c:pt>
              <c:pt idx="29">
                <c:v>678.89442604620285</c:v>
              </c:pt>
              <c:pt idx="30">
                <c:v>792.32558139534888</c:v>
              </c:pt>
              <c:pt idx="32">
                <c:v>658.18181818181813</c:v>
              </c:pt>
              <c:pt idx="33">
                <c:v>283.2093517534538</c:v>
              </c:pt>
              <c:pt idx="34">
                <c:v>436.07272727272726</c:v>
              </c:pt>
              <c:pt idx="36">
                <c:v>350.5725950403899</c:v>
              </c:pt>
              <c:pt idx="37">
                <c:v>331.522483750128</c:v>
              </c:pt>
              <c:pt idx="38">
                <c:v>269.35353535353534</c:v>
              </c:pt>
              <c:pt idx="40">
                <c:v>262.65761396702231</c:v>
              </c:pt>
              <c:pt idx="41">
                <c:v>261.71394799054377</c:v>
              </c:pt>
              <c:pt idx="42">
                <c:v>147.54299754299754</c:v>
              </c:pt>
              <c:pt idx="43">
                <c:v>89.454545454545453</c:v>
              </c:pt>
            </c:numLit>
          </c:val>
          <c:extLst>
            <c:ext xmlns:c16="http://schemas.microsoft.com/office/drawing/2014/chart" uri="{C3380CC4-5D6E-409C-BE32-E72D297353CC}">
              <c16:uniqueId val="{00000000-588A-4937-BA28-5D8F193C5C3A}"/>
            </c:ext>
          </c:extLst>
        </c:ser>
        <c:ser>
          <c:idx val="1"/>
          <c:order val="1"/>
          <c:tx>
            <c:v>2000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4"/>
              <c:pt idx="0">
                <c:v>Seaside Heights</c:v>
              </c:pt>
              <c:pt idx="1">
                <c:v>Point Pleasant</c:v>
              </c:pt>
              <c:pt idx="2">
                <c:v>Ocean Gate</c:v>
              </c:pt>
              <c:pt idx="4">
                <c:v>Seaside Park</c:v>
              </c:pt>
              <c:pt idx="5">
                <c:v>Beachwood</c:v>
              </c:pt>
              <c:pt idx="6">
                <c:v>Lavallette</c:v>
              </c:pt>
              <c:pt idx="8">
                <c:v>Pt Pleasant Bch</c:v>
              </c:pt>
              <c:pt idx="9">
                <c:v>Pine Beach</c:v>
              </c:pt>
              <c:pt idx="10">
                <c:v>So Toms River</c:v>
              </c:pt>
              <c:pt idx="12">
                <c:v>Island Heights</c:v>
              </c:pt>
              <c:pt idx="13">
                <c:v>Brick</c:v>
              </c:pt>
              <c:pt idx="14">
                <c:v>Lakehurst</c:v>
              </c:pt>
              <c:pt idx="16">
                <c:v>Lakewood</c:v>
              </c:pt>
              <c:pt idx="17">
                <c:v>Surf City</c:v>
              </c:pt>
              <c:pt idx="18">
                <c:v>Toms River*</c:v>
              </c:pt>
              <c:pt idx="20">
                <c:v>Bay Head</c:v>
              </c:pt>
              <c:pt idx="21">
                <c:v>Ship Bottom</c:v>
              </c:pt>
              <c:pt idx="22">
                <c:v>Beach Haven</c:v>
              </c:pt>
              <c:pt idx="24">
                <c:v>Barnegat Light</c:v>
              </c:pt>
              <c:pt idx="25">
                <c:v>Mantoloking</c:v>
              </c:pt>
              <c:pt idx="26">
                <c:v>Tuckerton</c:v>
              </c:pt>
              <c:pt idx="28">
                <c:v>Berkeley</c:v>
              </c:pt>
              <c:pt idx="29">
                <c:v>OCEAN CTY AVG</c:v>
              </c:pt>
              <c:pt idx="30">
                <c:v>Long Beach</c:v>
              </c:pt>
              <c:pt idx="32">
                <c:v>Harvey Cedars</c:v>
              </c:pt>
              <c:pt idx="33">
                <c:v>Stafford</c:v>
              </c:pt>
              <c:pt idx="34">
                <c:v>Manchester</c:v>
              </c:pt>
              <c:pt idx="36">
                <c:v>Barnegat</c:v>
              </c:pt>
              <c:pt idx="37">
                <c:v>Jackson</c:v>
              </c:pt>
              <c:pt idx="38">
                <c:v>Little Egg Harbor</c:v>
              </c:pt>
              <c:pt idx="40">
                <c:v>Ocean</c:v>
              </c:pt>
              <c:pt idx="41">
                <c:v>Lacey</c:v>
              </c:pt>
              <c:pt idx="42">
                <c:v>Plumsted</c:v>
              </c:pt>
              <c:pt idx="43">
                <c:v>Eagleswood</c:v>
              </c:pt>
            </c:strLit>
          </c:cat>
          <c:val>
            <c:numLit>
              <c:formatCode>General</c:formatCode>
              <c:ptCount val="44"/>
              <c:pt idx="0">
                <c:v>9014.2857142857156</c:v>
              </c:pt>
              <c:pt idx="1">
                <c:v>5217.8378378378375</c:v>
              </c:pt>
              <c:pt idx="2">
                <c:v>4152</c:v>
              </c:pt>
              <c:pt idx="4">
                <c:v>3771.666666666667</c:v>
              </c:pt>
              <c:pt idx="5">
                <c:v>3705.3571428571431</c:v>
              </c:pt>
              <c:pt idx="6">
                <c:v>3687.3851475516158</c:v>
              </c:pt>
              <c:pt idx="8">
                <c:v>3542.6666666666665</c:v>
              </c:pt>
              <c:pt idx="9">
                <c:v>3250</c:v>
              </c:pt>
              <c:pt idx="10">
                <c:v>3035.764632172506</c:v>
              </c:pt>
              <c:pt idx="12">
                <c:v>2918.3333333333335</c:v>
              </c:pt>
              <c:pt idx="13">
                <c:v>2883.3005740422122</c:v>
              </c:pt>
              <c:pt idx="14">
                <c:v>2654.7368421052633</c:v>
              </c:pt>
              <c:pt idx="16">
                <c:v>2366.7450980392155</c:v>
              </c:pt>
              <c:pt idx="17">
                <c:v>2218.4615384615386</c:v>
              </c:pt>
              <c:pt idx="18">
                <c:v>2159.131260518423</c:v>
              </c:pt>
              <c:pt idx="20">
                <c:v>2063.3333333333335</c:v>
              </c:pt>
              <c:pt idx="21">
                <c:v>1949.2957746478874</c:v>
              </c:pt>
              <c:pt idx="22">
                <c:v>1278</c:v>
              </c:pt>
              <c:pt idx="24">
                <c:v>1091.4285714285716</c:v>
              </c:pt>
              <c:pt idx="25">
                <c:v>961.36363636363637</c:v>
              </c:pt>
              <c:pt idx="26">
                <c:v>958.29838685643483</c:v>
              </c:pt>
              <c:pt idx="28">
                <c:v>954.4391408114559</c:v>
              </c:pt>
              <c:pt idx="29">
                <c:v>800.68241581388349</c:v>
              </c:pt>
              <c:pt idx="30">
                <c:v>774.18604651162798</c:v>
              </c:pt>
              <c:pt idx="32">
                <c:v>652.72727272727263</c:v>
              </c:pt>
              <c:pt idx="33">
                <c:v>478.89479277364507</c:v>
              </c:pt>
              <c:pt idx="34">
                <c:v>471.85454545454547</c:v>
              </c:pt>
              <c:pt idx="36">
                <c:v>437.53522895519035</c:v>
              </c:pt>
              <c:pt idx="37">
                <c:v>427.11963001370566</c:v>
              </c:pt>
              <c:pt idx="38">
                <c:v>322.12121212121212</c:v>
              </c:pt>
              <c:pt idx="40">
                <c:v>312.80310378273521</c:v>
              </c:pt>
              <c:pt idx="41">
                <c:v>299.59810874704493</c:v>
              </c:pt>
              <c:pt idx="42">
                <c:v>178.74692874692875</c:v>
              </c:pt>
              <c:pt idx="43">
                <c:v>87.333333333333329</c:v>
              </c:pt>
            </c:numLit>
          </c:val>
          <c:extLst>
            <c:ext xmlns:c16="http://schemas.microsoft.com/office/drawing/2014/chart" uri="{C3380CC4-5D6E-409C-BE32-E72D297353CC}">
              <c16:uniqueId val="{00000001-588A-4937-BA28-5D8F193C5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7452032"/>
        <c:axId val="227453568"/>
      </c:barChart>
      <c:catAx>
        <c:axId val="227452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45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45356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452032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</c:dispUnitsLbl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85725</xdr:rowOff>
    </xdr:from>
    <xdr:to>
      <xdr:col>15</xdr:col>
      <xdr:colOff>0</xdr:colOff>
      <xdr:row>5</xdr:row>
      <xdr:rowOff>114300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1001375" y="5715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Population</a:t>
          </a: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2000 - 2008</a:t>
          </a:r>
        </a:p>
      </xdr:txBody>
    </xdr:sp>
    <xdr:clientData/>
  </xdr:twoCellAnchor>
  <xdr:twoCellAnchor>
    <xdr:from>
      <xdr:col>12</xdr:col>
      <xdr:colOff>74084</xdr:colOff>
      <xdr:row>13</xdr:row>
      <xdr:rowOff>114300</xdr:rowOff>
    </xdr:from>
    <xdr:to>
      <xdr:col>14</xdr:col>
      <xdr:colOff>76200</xdr:colOff>
      <xdr:row>54</xdr:row>
      <xdr:rowOff>9525</xdr:rowOff>
    </xdr:to>
    <xdr:graphicFrame macro="">
      <xdr:nvGraphicFramePr>
        <xdr:cNvPr id="121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42333</xdr:colOff>
      <xdr:row>3</xdr:row>
      <xdr:rowOff>179917</xdr:rowOff>
    </xdr:from>
    <xdr:to>
      <xdr:col>16</xdr:col>
      <xdr:colOff>42333</xdr:colOff>
      <xdr:row>54</xdr:row>
      <xdr:rowOff>0</xdr:rowOff>
    </xdr:to>
    <xdr:graphicFrame macro="">
      <xdr:nvGraphicFramePr>
        <xdr:cNvPr id="121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60325</xdr:colOff>
      <xdr:row>2</xdr:row>
      <xdr:rowOff>23283</xdr:rowOff>
    </xdr:from>
    <xdr:to>
      <xdr:col>16</xdr:col>
      <xdr:colOff>31750</xdr:colOff>
      <xdr:row>4</xdr:row>
      <xdr:rowOff>74084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0939992" y="404283"/>
          <a:ext cx="2522008" cy="431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Population Density</a:t>
          </a: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2000 - 2020</a:t>
          </a:r>
        </a:p>
      </xdr:txBody>
    </xdr:sp>
    <xdr:clientData/>
  </xdr:twoCellAnchor>
  <xdr:twoCellAnchor>
    <xdr:from>
      <xdr:col>0</xdr:col>
      <xdr:colOff>0</xdr:colOff>
      <xdr:row>55</xdr:row>
      <xdr:rowOff>9525</xdr:rowOff>
    </xdr:from>
    <xdr:to>
      <xdr:col>1</xdr:col>
      <xdr:colOff>771525</xdr:colOff>
      <xdr:row>56</xdr:row>
      <xdr:rowOff>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0" y="10306050"/>
          <a:ext cx="8858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1</xdr:col>
      <xdr:colOff>781050</xdr:colOff>
      <xdr:row>55</xdr:row>
      <xdr:rowOff>0</xdr:rowOff>
    </xdr:from>
    <xdr:to>
      <xdr:col>16</xdr:col>
      <xdr:colOff>0</xdr:colOff>
      <xdr:row>56</xdr:row>
      <xdr:rowOff>9525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895350" y="10296525"/>
          <a:ext cx="126587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Table GCT-PH1: Population Housing Units and Density; 2010 and 2020 Census Redistricting Data (Public Law 94-17, August 2021. Population density is based on Census land area (SQ MI).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Ocean County Department of Planning, July 2022.</a:t>
          </a:r>
        </a:p>
      </xdr:txBody>
    </xdr:sp>
    <xdr:clientData/>
  </xdr:twoCellAnchor>
  <xdr:twoCellAnchor>
    <xdr:from>
      <xdr:col>12</xdr:col>
      <xdr:colOff>76200</xdr:colOff>
      <xdr:row>3</xdr:row>
      <xdr:rowOff>169334</xdr:rowOff>
    </xdr:from>
    <xdr:to>
      <xdr:col>14</xdr:col>
      <xdr:colOff>76200</xdr:colOff>
      <xdr:row>14</xdr:row>
      <xdr:rowOff>63500</xdr:rowOff>
    </xdr:to>
    <xdr:graphicFrame macro="">
      <xdr:nvGraphicFramePr>
        <xdr:cNvPr id="121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17991</xdr:colOff>
      <xdr:row>1</xdr:row>
      <xdr:rowOff>180975</xdr:rowOff>
    </xdr:from>
    <xdr:to>
      <xdr:col>13</xdr:col>
      <xdr:colOff>2538941</xdr:colOff>
      <xdr:row>4</xdr:row>
      <xdr:rowOff>74084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8198908" y="477308"/>
          <a:ext cx="2520950" cy="4646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Population</a:t>
          </a: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2000 - 2020</a:t>
          </a:r>
        </a:p>
      </xdr:txBody>
    </xdr:sp>
    <xdr:clientData/>
  </xdr:twoCellAnchor>
  <xdr:twoCellAnchor>
    <xdr:from>
      <xdr:col>16</xdr:col>
      <xdr:colOff>0</xdr:colOff>
      <xdr:row>14</xdr:row>
      <xdr:rowOff>171450</xdr:rowOff>
    </xdr:from>
    <xdr:to>
      <xdr:col>16</xdr:col>
      <xdr:colOff>0</xdr:colOff>
      <xdr:row>52</xdr:row>
      <xdr:rowOff>0</xdr:rowOff>
    </xdr:to>
    <xdr:graphicFrame macro="">
      <xdr:nvGraphicFramePr>
        <xdr:cNvPr id="121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4</xdr:row>
      <xdr:rowOff>123825</xdr:rowOff>
    </xdr:from>
    <xdr:to>
      <xdr:col>15</xdr:col>
      <xdr:colOff>0</xdr:colOff>
      <xdr:row>54</xdr:row>
      <xdr:rowOff>0</xdr:rowOff>
    </xdr:to>
    <xdr:graphicFrame macro="">
      <xdr:nvGraphicFramePr>
        <xdr:cNvPr id="121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</xdr:row>
      <xdr:rowOff>38100</xdr:rowOff>
    </xdr:from>
    <xdr:to>
      <xdr:col>15</xdr:col>
      <xdr:colOff>0</xdr:colOff>
      <xdr:row>4</xdr:row>
      <xdr:rowOff>104775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11001375" y="52387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Population Density</a:t>
          </a: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2000 - 2009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cg\ocg\SHARED\DATABOOK\2POPDEMO\02POP99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 density"/>
      <sheetName val="data"/>
    </sheetNames>
    <sheetDataSet>
      <sheetData sheetId="0" refreshError="1"/>
      <sheetData sheetId="1">
        <row r="3">
          <cell r="A3" t="str">
            <v>q01</v>
          </cell>
          <cell r="B3" t="str">
            <v>Dover</v>
          </cell>
          <cell r="C3">
            <v>76371</v>
          </cell>
          <cell r="D3">
            <v>86044</v>
          </cell>
        </row>
        <row r="4">
          <cell r="A4" t="str">
            <v>q02</v>
          </cell>
          <cell r="B4" t="str">
            <v>Brick</v>
          </cell>
          <cell r="C4">
            <v>66473</v>
          </cell>
          <cell r="D4">
            <v>73431</v>
          </cell>
        </row>
        <row r="5">
          <cell r="A5" t="str">
            <v>q03</v>
          </cell>
          <cell r="B5" t="str">
            <v>Lakewood</v>
          </cell>
          <cell r="C5">
            <v>45048</v>
          </cell>
          <cell r="D5">
            <v>50338</v>
          </cell>
        </row>
        <row r="6">
          <cell r="A6" t="str">
            <v>q04</v>
          </cell>
        </row>
        <row r="7">
          <cell r="A7" t="str">
            <v>q05</v>
          </cell>
          <cell r="B7" t="str">
            <v>Berkeley</v>
          </cell>
          <cell r="C7">
            <v>37319</v>
          </cell>
          <cell r="D7">
            <v>40786</v>
          </cell>
        </row>
        <row r="8">
          <cell r="A8" t="str">
            <v>q06</v>
          </cell>
          <cell r="B8" t="str">
            <v>Jackson</v>
          </cell>
          <cell r="C8">
            <v>33233</v>
          </cell>
          <cell r="D8">
            <v>39960</v>
          </cell>
        </row>
        <row r="9">
          <cell r="A9" t="str">
            <v>q07</v>
          </cell>
          <cell r="B9" t="str">
            <v>Manchester</v>
          </cell>
          <cell r="C9">
            <v>35976</v>
          </cell>
          <cell r="D9">
            <v>38150</v>
          </cell>
        </row>
        <row r="10">
          <cell r="A10" t="str">
            <v>q08</v>
          </cell>
        </row>
        <row r="11">
          <cell r="A11" t="str">
            <v>q09</v>
          </cell>
          <cell r="B11" t="str">
            <v>Lacey</v>
          </cell>
          <cell r="C11">
            <v>22141</v>
          </cell>
          <cell r="D11">
            <v>24244</v>
          </cell>
        </row>
        <row r="12">
          <cell r="A12" t="str">
            <v>q10</v>
          </cell>
          <cell r="B12" t="str">
            <v>Point Pleasant</v>
          </cell>
          <cell r="C12">
            <v>18177</v>
          </cell>
          <cell r="D12">
            <v>18605</v>
          </cell>
        </row>
        <row r="13">
          <cell r="A13" t="str">
            <v>q11</v>
          </cell>
          <cell r="B13" t="str">
            <v>Stafford</v>
          </cell>
          <cell r="C13">
            <v>13325</v>
          </cell>
          <cell r="D13">
            <v>17552</v>
          </cell>
        </row>
        <row r="14">
          <cell r="A14" t="str">
            <v>q12</v>
          </cell>
        </row>
        <row r="15">
          <cell r="A15" t="str">
            <v>q13</v>
          </cell>
          <cell r="B15" t="str">
            <v>Little Egg Harbor</v>
          </cell>
          <cell r="C15">
            <v>13333</v>
          </cell>
          <cell r="D15">
            <v>14547</v>
          </cell>
        </row>
        <row r="16">
          <cell r="A16" t="str">
            <v>q14</v>
          </cell>
          <cell r="B16" t="str">
            <v>Barnegat</v>
          </cell>
          <cell r="C16">
            <v>12235</v>
          </cell>
          <cell r="D16">
            <v>14242</v>
          </cell>
        </row>
        <row r="17">
          <cell r="A17" t="str">
            <v>q15</v>
          </cell>
          <cell r="B17" t="str">
            <v>Beachwood</v>
          </cell>
          <cell r="C17">
            <v>9324</v>
          </cell>
          <cell r="D17">
            <v>9757</v>
          </cell>
        </row>
        <row r="18">
          <cell r="A18" t="str">
            <v>q16</v>
          </cell>
        </row>
        <row r="19">
          <cell r="A19" t="str">
            <v>q17</v>
          </cell>
          <cell r="B19" t="str">
            <v>Plumsted</v>
          </cell>
          <cell r="C19">
            <v>6005</v>
          </cell>
          <cell r="D19">
            <v>7054</v>
          </cell>
        </row>
        <row r="20">
          <cell r="A20" t="str">
            <v>q18</v>
          </cell>
          <cell r="B20" t="str">
            <v>Ocean</v>
          </cell>
          <cell r="C20">
            <v>5416</v>
          </cell>
          <cell r="D20">
            <v>5728</v>
          </cell>
        </row>
        <row r="21">
          <cell r="A21" t="str">
            <v>q19</v>
          </cell>
          <cell r="B21" t="str">
            <v>Pt Pleasant Bch</v>
          </cell>
          <cell r="C21">
            <v>5112</v>
          </cell>
          <cell r="D21">
            <v>5228</v>
          </cell>
        </row>
        <row r="22">
          <cell r="A22" t="str">
            <v>q20</v>
          </cell>
        </row>
        <row r="23">
          <cell r="A23" t="str">
            <v>q21</v>
          </cell>
          <cell r="B23" t="str">
            <v>S Toms River</v>
          </cell>
          <cell r="C23">
            <v>3869</v>
          </cell>
          <cell r="D23">
            <v>3860</v>
          </cell>
        </row>
        <row r="24">
          <cell r="A24" t="str">
            <v>q22</v>
          </cell>
          <cell r="B24" t="str">
            <v>Long Beach</v>
          </cell>
          <cell r="C24">
            <v>3407</v>
          </cell>
          <cell r="D24">
            <v>3581</v>
          </cell>
        </row>
        <row r="25">
          <cell r="A25" t="str">
            <v>q23</v>
          </cell>
          <cell r="B25" t="str">
            <v>Tuckerton</v>
          </cell>
          <cell r="C25">
            <v>3048</v>
          </cell>
          <cell r="D25">
            <v>3112</v>
          </cell>
        </row>
        <row r="26">
          <cell r="A26" t="str">
            <v>q24</v>
          </cell>
        </row>
        <row r="27">
          <cell r="A27" t="str">
            <v>q25</v>
          </cell>
          <cell r="B27" t="str">
            <v>Lakehurst</v>
          </cell>
          <cell r="C27">
            <v>3078</v>
          </cell>
          <cell r="D27">
            <v>3092</v>
          </cell>
        </row>
        <row r="28">
          <cell r="A28" t="str">
            <v>q26</v>
          </cell>
          <cell r="B28" t="str">
            <v>Seaside Heights</v>
          </cell>
          <cell r="C28">
            <v>2366</v>
          </cell>
          <cell r="D28">
            <v>2360</v>
          </cell>
        </row>
        <row r="29">
          <cell r="A29" t="str">
            <v>q27</v>
          </cell>
          <cell r="B29" t="str">
            <v>Lavallette</v>
          </cell>
          <cell r="C29">
            <v>2299</v>
          </cell>
          <cell r="D29">
            <v>2324</v>
          </cell>
        </row>
        <row r="30">
          <cell r="A30" t="str">
            <v>q28</v>
          </cell>
        </row>
        <row r="31">
          <cell r="A31" t="str">
            <v>q29</v>
          </cell>
          <cell r="B31" t="str">
            <v>Ocean Gate</v>
          </cell>
          <cell r="C31">
            <v>2078</v>
          </cell>
          <cell r="D31">
            <v>2160</v>
          </cell>
        </row>
        <row r="32">
          <cell r="A32" t="str">
            <v>q30</v>
          </cell>
          <cell r="B32" t="str">
            <v>Pine Beach</v>
          </cell>
          <cell r="C32">
            <v>1954</v>
          </cell>
          <cell r="D32">
            <v>2016</v>
          </cell>
        </row>
        <row r="33">
          <cell r="A33" t="str">
            <v>q31</v>
          </cell>
          <cell r="B33" t="str">
            <v>Seaside Park</v>
          </cell>
          <cell r="C33">
            <v>1871</v>
          </cell>
          <cell r="D33">
            <v>1878</v>
          </cell>
        </row>
        <row r="34">
          <cell r="A34" t="str">
            <v>q32</v>
          </cell>
        </row>
        <row r="35">
          <cell r="A35" t="str">
            <v>q33</v>
          </cell>
          <cell r="B35" t="str">
            <v>Island Heights</v>
          </cell>
          <cell r="C35">
            <v>1470</v>
          </cell>
          <cell r="D35">
            <v>1571</v>
          </cell>
        </row>
        <row r="36">
          <cell r="A36" t="str">
            <v>q34</v>
          </cell>
          <cell r="B36" t="str">
            <v>Eagleswood</v>
          </cell>
          <cell r="C36">
            <v>1476</v>
          </cell>
          <cell r="D36">
            <v>1527</v>
          </cell>
        </row>
        <row r="37">
          <cell r="A37" t="str">
            <v>q35</v>
          </cell>
          <cell r="B37" t="str">
            <v>Beach Haven</v>
          </cell>
          <cell r="C37">
            <v>1475</v>
          </cell>
          <cell r="D37">
            <v>1506</v>
          </cell>
        </row>
        <row r="38">
          <cell r="A38" t="str">
            <v>q36</v>
          </cell>
        </row>
        <row r="39">
          <cell r="A39" t="str">
            <v>q37</v>
          </cell>
          <cell r="B39" t="str">
            <v>Surf City</v>
          </cell>
          <cell r="C39">
            <v>1375</v>
          </cell>
          <cell r="D39">
            <v>1434</v>
          </cell>
        </row>
        <row r="40">
          <cell r="A40" t="str">
            <v>q38</v>
          </cell>
          <cell r="B40" t="str">
            <v>Ship Bottom</v>
          </cell>
          <cell r="C40">
            <v>1352</v>
          </cell>
          <cell r="D40">
            <v>1366</v>
          </cell>
        </row>
        <row r="41">
          <cell r="A41" t="str">
            <v>q39</v>
          </cell>
          <cell r="B41" t="str">
            <v>Bay Head</v>
          </cell>
          <cell r="C41">
            <v>1226</v>
          </cell>
          <cell r="D41">
            <v>1272</v>
          </cell>
        </row>
        <row r="42">
          <cell r="A42" t="str">
            <v>q40</v>
          </cell>
        </row>
        <row r="43">
          <cell r="A43" t="str">
            <v>q41</v>
          </cell>
          <cell r="B43" t="str">
            <v>Barnegat Light</v>
          </cell>
          <cell r="C43">
            <v>675</v>
          </cell>
          <cell r="D43">
            <v>714</v>
          </cell>
        </row>
        <row r="44">
          <cell r="A44" t="str">
            <v>q42</v>
          </cell>
          <cell r="B44" t="str">
            <v>Harvey Cedars</v>
          </cell>
          <cell r="C44">
            <v>362</v>
          </cell>
          <cell r="D44">
            <v>392</v>
          </cell>
        </row>
        <row r="45">
          <cell r="A45" t="str">
            <v>q43</v>
          </cell>
          <cell r="B45" t="str">
            <v>Mantoloking</v>
          </cell>
          <cell r="C45">
            <v>334</v>
          </cell>
          <cell r="D45">
            <v>357</v>
          </cell>
        </row>
        <row r="54">
          <cell r="B54" t="str">
            <v>Seaside Heights</v>
          </cell>
          <cell r="C54">
            <v>6760</v>
          </cell>
          <cell r="D54">
            <v>6742.8571428571431</v>
          </cell>
        </row>
        <row r="55">
          <cell r="B55" t="str">
            <v>Point Pleasant</v>
          </cell>
          <cell r="C55">
            <v>4912.7027027027025</v>
          </cell>
          <cell r="D55">
            <v>5018.1081081081084</v>
          </cell>
        </row>
        <row r="56">
          <cell r="B56" t="str">
            <v>Ocean Gate</v>
          </cell>
          <cell r="C56">
            <v>4156</v>
          </cell>
          <cell r="D56">
            <v>4320</v>
          </cell>
        </row>
        <row r="58">
          <cell r="B58" t="str">
            <v>Pt Pleasant Bch</v>
          </cell>
          <cell r="C58">
            <v>3408</v>
          </cell>
          <cell r="D58">
            <v>3472</v>
          </cell>
        </row>
        <row r="59">
          <cell r="B59" t="str">
            <v>Beachwood</v>
          </cell>
          <cell r="C59">
            <v>3330</v>
          </cell>
          <cell r="D59">
            <v>3453.2142857142858</v>
          </cell>
        </row>
        <row r="60">
          <cell r="B60" t="str">
            <v>Pine Beach</v>
          </cell>
          <cell r="C60">
            <v>3256.6666666666665</v>
          </cell>
          <cell r="D60">
            <v>3353.3333333333335</v>
          </cell>
        </row>
        <row r="62">
          <cell r="B62" t="str">
            <v>Lakehurst</v>
          </cell>
          <cell r="C62">
            <v>3240</v>
          </cell>
          <cell r="D62">
            <v>3251.5789473684213</v>
          </cell>
        </row>
        <row r="63">
          <cell r="B63" t="str">
            <v>S Toms River</v>
          </cell>
          <cell r="C63">
            <v>3232.0785255573537</v>
          </cell>
          <cell r="D63">
            <v>3224.560121129849</v>
          </cell>
        </row>
        <row r="64">
          <cell r="B64" t="str">
            <v>Lavallette</v>
          </cell>
          <cell r="C64">
            <v>3180.9750297265159</v>
          </cell>
          <cell r="D64">
            <v>3211.4149821640904</v>
          </cell>
        </row>
        <row r="66">
          <cell r="B66" t="str">
            <v>Seaside Park</v>
          </cell>
          <cell r="C66">
            <v>3118.3333333333335</v>
          </cell>
          <cell r="D66">
            <v>3126.6666666666665</v>
          </cell>
        </row>
        <row r="67">
          <cell r="B67" t="str">
            <v>Brick</v>
          </cell>
          <cell r="C67">
            <v>2517.9211374073225</v>
          </cell>
          <cell r="D67">
            <v>2754.4367088719973</v>
          </cell>
        </row>
        <row r="68">
          <cell r="B68" t="str">
            <v>Island Heights</v>
          </cell>
          <cell r="C68">
            <v>2450</v>
          </cell>
          <cell r="D68">
            <v>2580</v>
          </cell>
        </row>
        <row r="70">
          <cell r="B70" t="str">
            <v>Surf City</v>
          </cell>
          <cell r="C70">
            <v>2115.3846153846152</v>
          </cell>
          <cell r="D70">
            <v>2195.3846153846152</v>
          </cell>
        </row>
        <row r="71">
          <cell r="B71" t="str">
            <v>Bay Head</v>
          </cell>
          <cell r="C71">
            <v>2043.3333333333333</v>
          </cell>
          <cell r="D71">
            <v>2093.3333333333335</v>
          </cell>
        </row>
        <row r="72">
          <cell r="B72" t="str">
            <v>Dover</v>
          </cell>
          <cell r="C72">
            <v>1838.1715102340142</v>
          </cell>
          <cell r="D72">
            <v>2056.356747303993</v>
          </cell>
        </row>
        <row r="74">
          <cell r="B74" t="str">
            <v>Ship Bottom</v>
          </cell>
          <cell r="C74">
            <v>1904.2253521126761</v>
          </cell>
          <cell r="D74">
            <v>1923.943661971831</v>
          </cell>
        </row>
        <row r="75">
          <cell r="B75" t="str">
            <v>Lakewood</v>
          </cell>
          <cell r="C75">
            <v>1766.5882352941176</v>
          </cell>
          <cell r="D75">
            <v>1899.2156862745098</v>
          </cell>
        </row>
        <row r="76">
          <cell r="B76" t="str">
            <v>Beach Haven</v>
          </cell>
          <cell r="C76">
            <v>1475</v>
          </cell>
          <cell r="D76">
            <v>1505</v>
          </cell>
        </row>
        <row r="78">
          <cell r="B78" t="str">
            <v>Barnegat Light</v>
          </cell>
          <cell r="C78">
            <v>964.28571428571433</v>
          </cell>
          <cell r="D78">
            <v>1014.2857142857143</v>
          </cell>
        </row>
        <row r="79">
          <cell r="B79" t="str">
            <v>Berkeley</v>
          </cell>
          <cell r="C79">
            <v>890.66825775656321</v>
          </cell>
          <cell r="D79">
            <v>968.80668257756565</v>
          </cell>
        </row>
        <row r="80">
          <cell r="B80" t="str">
            <v>Tuckerton</v>
          </cell>
          <cell r="C80">
            <v>830.50710353665443</v>
          </cell>
          <cell r="D80">
            <v>847.67309681841596</v>
          </cell>
        </row>
        <row r="82">
          <cell r="B82" t="str">
            <v>Long Beach</v>
          </cell>
          <cell r="C82">
            <v>792.32558139534888</v>
          </cell>
          <cell r="D82">
            <v>828.60465116279067</v>
          </cell>
        </row>
        <row r="83">
          <cell r="B83" t="str">
            <v>Mantoloking</v>
          </cell>
          <cell r="C83">
            <v>759.09090909090912</v>
          </cell>
          <cell r="D83">
            <v>802.27272727272725</v>
          </cell>
        </row>
        <row r="84">
          <cell r="B84" t="str">
            <v>OCEAN CTY. AVG.</v>
          </cell>
          <cell r="C84">
            <v>678.89442604620297</v>
          </cell>
          <cell r="D84">
            <v>740.92695598294586</v>
          </cell>
        </row>
        <row r="86">
          <cell r="B86" t="str">
            <v>Harvey Cedars</v>
          </cell>
          <cell r="C86">
            <v>658.18181818181813</v>
          </cell>
          <cell r="D86">
            <v>705.4545454545455</v>
          </cell>
        </row>
        <row r="87">
          <cell r="B87" t="str">
            <v>Manchester</v>
          </cell>
          <cell r="C87">
            <v>436.07272727272726</v>
          </cell>
          <cell r="D87">
            <v>454.73939393939395</v>
          </cell>
        </row>
        <row r="88">
          <cell r="B88" t="str">
            <v>Barnegat</v>
          </cell>
          <cell r="C88">
            <v>350.5725950403899</v>
          </cell>
          <cell r="D88">
            <v>391.37483250156811</v>
          </cell>
        </row>
        <row r="90">
          <cell r="B90" t="str">
            <v>Jackson</v>
          </cell>
          <cell r="C90">
            <v>331.522483750128</v>
          </cell>
          <cell r="D90">
            <v>386.39881700651335</v>
          </cell>
        </row>
        <row r="91">
          <cell r="B91" t="str">
            <v>Stafford</v>
          </cell>
          <cell r="C91">
            <v>283.20935175345375</v>
          </cell>
          <cell r="D91">
            <v>360.72263549415516</v>
          </cell>
        </row>
        <row r="92">
          <cell r="B92" t="str">
            <v>Little Egg Harbor</v>
          </cell>
          <cell r="C92">
            <v>269.35353535353534</v>
          </cell>
          <cell r="D92">
            <v>290.20202020202021</v>
          </cell>
        </row>
        <row r="94">
          <cell r="B94" t="str">
            <v>Lacey</v>
          </cell>
          <cell r="C94">
            <v>261.71394799054372</v>
          </cell>
          <cell r="D94">
            <v>282.73049645390068</v>
          </cell>
        </row>
        <row r="95">
          <cell r="B95" t="str">
            <v>Ocean</v>
          </cell>
          <cell r="C95">
            <v>262.65761396702231</v>
          </cell>
          <cell r="D95">
            <v>274.97575169738116</v>
          </cell>
        </row>
        <row r="96">
          <cell r="B96" t="str">
            <v>Plumsted</v>
          </cell>
          <cell r="C96">
            <v>147.54299754299754</v>
          </cell>
          <cell r="D96">
            <v>169.7051597051597</v>
          </cell>
        </row>
        <row r="97">
          <cell r="B97" t="str">
            <v>Eagleswood</v>
          </cell>
          <cell r="C97">
            <v>89.454545454545453</v>
          </cell>
          <cell r="D97">
            <v>92.060606060606062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tabSelected="1" topLeftCell="A16" zoomScale="90" zoomScaleNormal="90" zoomScaleSheetLayoutView="100" workbookViewId="0">
      <selection activeCell="J63" sqref="J63"/>
    </sheetView>
  </sheetViews>
  <sheetFormatPr defaultRowHeight="12.75"/>
  <cols>
    <col min="1" max="1" width="1.7109375" style="6" customWidth="1"/>
    <col min="2" max="2" width="33.42578125" style="6" customWidth="1"/>
    <col min="3" max="4" width="10.28515625" style="6" bestFit="1" customWidth="1"/>
    <col min="5" max="5" width="10.28515625" style="6" customWidth="1"/>
    <col min="6" max="6" width="10.28515625" style="6" bestFit="1" customWidth="1"/>
    <col min="7" max="7" width="10.42578125" style="6" bestFit="1" customWidth="1"/>
    <col min="8" max="8" width="1.5703125" style="6" customWidth="1"/>
    <col min="9" max="11" width="10.85546875" style="6" bestFit="1" customWidth="1"/>
    <col min="12" max="12" width="0.85546875" style="6" customWidth="1"/>
    <col min="13" max="13" width="1.5703125" style="6" customWidth="1"/>
    <col min="14" max="14" width="38.140625" style="6" customWidth="1"/>
    <col min="15" max="15" width="1.7109375" style="6" customWidth="1"/>
    <col min="16" max="16" width="38.28515625" style="6" customWidth="1"/>
    <col min="17" max="17" width="13" style="6" customWidth="1"/>
    <col min="18" max="18" width="9" style="61" bestFit="1" customWidth="1"/>
    <col min="19" max="21" width="9.140625" style="6"/>
    <col min="22" max="22" width="10.85546875" style="6" bestFit="1" customWidth="1"/>
    <col min="23" max="16384" width="9.140625" style="6"/>
  </cols>
  <sheetData>
    <row r="1" spans="1:22" ht="23.25">
      <c r="A1" s="88" t="s">
        <v>147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22" ht="6.75" customHeight="1" thickBot="1">
      <c r="A2" s="56"/>
      <c r="B2" s="56"/>
      <c r="C2" s="56"/>
      <c r="D2" s="56"/>
      <c r="E2" s="65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22" ht="15" customHeight="1" thickTop="1">
      <c r="A3" s="71"/>
      <c r="B3" s="72"/>
      <c r="C3" s="72"/>
      <c r="D3" s="72"/>
      <c r="E3" s="72"/>
      <c r="F3" s="72"/>
      <c r="G3" s="73"/>
      <c r="H3" s="72"/>
      <c r="I3" s="72"/>
      <c r="J3" s="72"/>
      <c r="K3" s="72"/>
      <c r="L3" s="74"/>
      <c r="M3" s="8"/>
      <c r="N3" s="38"/>
      <c r="O3" s="9"/>
      <c r="P3" s="43"/>
    </row>
    <row r="4" spans="1:22" ht="15" customHeight="1">
      <c r="A4" s="75"/>
      <c r="B4" s="76"/>
      <c r="C4" s="89" t="s">
        <v>146</v>
      </c>
      <c r="D4" s="89"/>
      <c r="E4" s="89"/>
      <c r="F4" s="89"/>
      <c r="G4" s="90"/>
      <c r="H4" s="76"/>
      <c r="I4" s="77" t="s">
        <v>0</v>
      </c>
      <c r="J4" s="77"/>
      <c r="K4" s="77"/>
      <c r="L4" s="78"/>
      <c r="M4" s="10"/>
      <c r="N4" s="39"/>
      <c r="O4" s="11"/>
      <c r="P4" s="40"/>
      <c r="R4" s="61" t="s">
        <v>3</v>
      </c>
    </row>
    <row r="5" spans="1:22" ht="15" customHeight="1">
      <c r="A5" s="75"/>
      <c r="B5" s="76"/>
      <c r="C5" s="87"/>
      <c r="D5" s="87"/>
      <c r="E5" s="87"/>
      <c r="F5" s="79" t="s">
        <v>70</v>
      </c>
      <c r="G5" s="79" t="s">
        <v>1</v>
      </c>
      <c r="H5" s="80" t="s">
        <v>144</v>
      </c>
      <c r="I5" s="77"/>
      <c r="J5" s="77"/>
      <c r="K5" s="77"/>
      <c r="L5" s="78"/>
      <c r="M5" s="39"/>
      <c r="N5" s="39"/>
      <c r="O5" s="11"/>
      <c r="P5" s="40"/>
      <c r="R5" s="61" t="s">
        <v>141</v>
      </c>
    </row>
    <row r="6" spans="1:22" ht="15" customHeight="1">
      <c r="A6" s="75"/>
      <c r="B6" s="76" t="s">
        <v>2</v>
      </c>
      <c r="C6" s="79">
        <v>2000</v>
      </c>
      <c r="D6" s="79">
        <v>2010</v>
      </c>
      <c r="E6" s="79">
        <v>2020</v>
      </c>
      <c r="F6" s="79" t="s">
        <v>4</v>
      </c>
      <c r="G6" s="79" t="s">
        <v>4</v>
      </c>
      <c r="H6" s="81">
        <v>1990</v>
      </c>
      <c r="I6" s="82">
        <v>2000</v>
      </c>
      <c r="J6" s="82">
        <v>2020</v>
      </c>
      <c r="K6" s="82" t="s">
        <v>4</v>
      </c>
      <c r="L6" s="78"/>
      <c r="M6" s="39"/>
      <c r="N6" s="39"/>
      <c r="O6" s="11"/>
      <c r="P6" s="40"/>
      <c r="R6" s="61" t="s">
        <v>143</v>
      </c>
    </row>
    <row r="7" spans="1:22" ht="15" customHeight="1" thickBot="1">
      <c r="A7" s="83"/>
      <c r="B7" s="84"/>
      <c r="C7" s="84"/>
      <c r="D7" s="84"/>
      <c r="E7" s="84"/>
      <c r="F7" s="84"/>
      <c r="G7" s="84"/>
      <c r="H7" s="85"/>
      <c r="I7" s="84"/>
      <c r="J7" s="84"/>
      <c r="K7" s="84"/>
      <c r="L7" s="86"/>
      <c r="M7" s="40"/>
      <c r="N7" s="40"/>
      <c r="O7" s="13"/>
      <c r="P7" s="40"/>
      <c r="R7" s="61" t="s">
        <v>142</v>
      </c>
    </row>
    <row r="8" spans="1:22" ht="15" customHeight="1" thickTop="1">
      <c r="A8" s="12"/>
      <c r="B8" s="15"/>
      <c r="C8" s="15"/>
      <c r="D8" s="15"/>
      <c r="E8" s="23"/>
      <c r="G8" s="15"/>
      <c r="H8" s="16"/>
      <c r="I8" s="15"/>
      <c r="J8" s="15"/>
      <c r="K8" s="15"/>
      <c r="L8" s="14"/>
      <c r="M8" s="40"/>
      <c r="N8" s="40"/>
      <c r="O8" s="13"/>
      <c r="P8" s="40"/>
    </row>
    <row r="9" spans="1:22" ht="15" customHeight="1">
      <c r="A9" s="12"/>
      <c r="B9" s="17" t="s">
        <v>5</v>
      </c>
      <c r="C9" s="18">
        <v>15270</v>
      </c>
      <c r="D9" s="60">
        <v>20936</v>
      </c>
      <c r="E9" s="60">
        <v>24296</v>
      </c>
      <c r="F9" s="18">
        <f>+E9-C9</f>
        <v>9026</v>
      </c>
      <c r="G9" s="19">
        <f>F9/C9</f>
        <v>0.59109364767518013</v>
      </c>
      <c r="H9" s="20"/>
      <c r="I9" s="21">
        <f>+C9/R9</f>
        <v>444.18922223055085</v>
      </c>
      <c r="J9" s="21">
        <f>+E9/R9</f>
        <v>706.74664985680829</v>
      </c>
      <c r="K9" s="69">
        <f>J9-I9</f>
        <v>262.55742762625744</v>
      </c>
      <c r="L9" s="59"/>
      <c r="M9" s="40"/>
      <c r="N9" s="40"/>
      <c r="O9" s="13"/>
      <c r="P9" s="40"/>
      <c r="R9" s="62">
        <v>34.377241130074736</v>
      </c>
      <c r="V9" s="21"/>
    </row>
    <row r="10" spans="1:22" ht="15" customHeight="1">
      <c r="A10" s="12"/>
      <c r="B10" s="17" t="s">
        <v>6</v>
      </c>
      <c r="C10" s="18">
        <v>764</v>
      </c>
      <c r="D10" s="60">
        <v>574</v>
      </c>
      <c r="E10" s="60">
        <v>640</v>
      </c>
      <c r="F10" s="18">
        <f t="shared" ref="F10:F53" si="0">+E10-C10</f>
        <v>-124</v>
      </c>
      <c r="G10" s="19">
        <f>F10/C10</f>
        <v>-0.16230366492146597</v>
      </c>
      <c r="H10" s="20"/>
      <c r="I10" s="21">
        <f t="shared" ref="I10:I53" si="1">+C10/R10</f>
        <v>1045.0372342054868</v>
      </c>
      <c r="J10" s="21">
        <f t="shared" ref="J10:J53" si="2">+E10/R10</f>
        <v>875.42386111454391</v>
      </c>
      <c r="K10" s="69">
        <f>J10-I10</f>
        <v>-169.6133730909429</v>
      </c>
      <c r="L10" s="59"/>
      <c r="M10" s="40"/>
      <c r="N10" s="40"/>
      <c r="O10" s="13"/>
      <c r="P10" s="40"/>
      <c r="R10" s="62">
        <v>0.73107442968847736</v>
      </c>
      <c r="V10" s="21"/>
    </row>
    <row r="11" spans="1:22" ht="15" customHeight="1">
      <c r="A11" s="12"/>
      <c r="B11" s="17" t="s">
        <v>7</v>
      </c>
      <c r="C11" s="18">
        <v>1238</v>
      </c>
      <c r="D11" s="60">
        <v>968</v>
      </c>
      <c r="E11" s="60">
        <v>930</v>
      </c>
      <c r="F11" s="18">
        <f t="shared" si="0"/>
        <v>-308</v>
      </c>
      <c r="G11" s="19">
        <f>F11/C11</f>
        <v>-0.24878836833602586</v>
      </c>
      <c r="H11" s="20"/>
      <c r="I11" s="21">
        <f t="shared" si="1"/>
        <v>2126.6398918110831</v>
      </c>
      <c r="J11" s="21">
        <f t="shared" si="2"/>
        <v>1597.5566230891013</v>
      </c>
      <c r="K11" s="69">
        <f>J11-I11</f>
        <v>-529.08326872198177</v>
      </c>
      <c r="L11" s="59"/>
      <c r="M11" s="40"/>
      <c r="N11" s="40"/>
      <c r="O11" s="13"/>
      <c r="P11" s="40"/>
      <c r="R11" s="62">
        <v>0.58213899060536189</v>
      </c>
      <c r="V11" s="21"/>
    </row>
    <row r="12" spans="1:22" ht="15" customHeight="1">
      <c r="A12" s="12"/>
      <c r="B12" s="17"/>
      <c r="C12" s="18"/>
      <c r="D12" s="60"/>
      <c r="E12" s="60"/>
      <c r="F12" s="18"/>
      <c r="G12" s="19"/>
      <c r="H12" s="20"/>
      <c r="I12" s="21"/>
      <c r="J12" s="21"/>
      <c r="K12" s="69"/>
      <c r="L12" s="59"/>
      <c r="M12" s="40"/>
      <c r="N12" s="40"/>
      <c r="O12" s="13"/>
      <c r="P12" s="40"/>
      <c r="R12" s="62"/>
      <c r="V12" s="21"/>
    </row>
    <row r="13" spans="1:22" ht="15" customHeight="1">
      <c r="A13" s="12"/>
      <c r="B13" s="17" t="s">
        <v>8</v>
      </c>
      <c r="C13" s="18">
        <v>1278</v>
      </c>
      <c r="D13" s="60">
        <v>1170</v>
      </c>
      <c r="E13" s="60">
        <v>1027</v>
      </c>
      <c r="F13" s="18">
        <f t="shared" si="0"/>
        <v>-251</v>
      </c>
      <c r="G13" s="19">
        <f>F13/C13</f>
        <v>-0.19640062597809077</v>
      </c>
      <c r="H13" s="20"/>
      <c r="I13" s="21">
        <f t="shared" si="1"/>
        <v>1306.3690191274256</v>
      </c>
      <c r="J13" s="21">
        <f t="shared" si="2"/>
        <v>1049.7973260124147</v>
      </c>
      <c r="K13" s="69">
        <f>J13-I13</f>
        <v>-256.57169311501093</v>
      </c>
      <c r="L13" s="59"/>
      <c r="M13" s="40"/>
      <c r="N13" s="40"/>
      <c r="O13" s="13"/>
      <c r="P13" s="40"/>
      <c r="R13" s="62">
        <v>0.97828406926981903</v>
      </c>
      <c r="V13" s="21"/>
    </row>
    <row r="14" spans="1:22" ht="15" customHeight="1">
      <c r="A14" s="12"/>
      <c r="B14" s="17" t="s">
        <v>9</v>
      </c>
      <c r="C14" s="18">
        <v>10375</v>
      </c>
      <c r="D14" s="60">
        <v>11045</v>
      </c>
      <c r="E14" s="60">
        <v>10859</v>
      </c>
      <c r="F14" s="18">
        <f t="shared" si="0"/>
        <v>484</v>
      </c>
      <c r="G14" s="19">
        <f>F14/C14</f>
        <v>4.6650602409638552E-2</v>
      </c>
      <c r="H14" s="20"/>
      <c r="I14" s="21">
        <f t="shared" si="1"/>
        <v>3643.1284824856511</v>
      </c>
      <c r="J14" s="21">
        <f t="shared" si="2"/>
        <v>3813.082620849319</v>
      </c>
      <c r="K14" s="69">
        <f>J14-I14</f>
        <v>169.95413836366788</v>
      </c>
      <c r="L14" s="59"/>
      <c r="M14" s="40"/>
      <c r="N14" s="40"/>
      <c r="O14" s="13"/>
      <c r="P14" s="40"/>
      <c r="R14" s="62">
        <v>2.8478270941795869</v>
      </c>
      <c r="V14" s="21"/>
    </row>
    <row r="15" spans="1:22" ht="15" customHeight="1">
      <c r="A15" s="12"/>
      <c r="B15" s="17" t="s">
        <v>10</v>
      </c>
      <c r="C15" s="18">
        <v>39991</v>
      </c>
      <c r="D15" s="60">
        <v>41255</v>
      </c>
      <c r="E15" s="60">
        <v>43754</v>
      </c>
      <c r="F15" s="18">
        <f t="shared" si="0"/>
        <v>3763</v>
      </c>
      <c r="G15" s="19">
        <f>F15/C15</f>
        <v>9.4096171638618692E-2</v>
      </c>
      <c r="H15" s="20"/>
      <c r="I15" s="21">
        <f t="shared" si="1"/>
        <v>932.97516370313861</v>
      </c>
      <c r="J15" s="21">
        <f t="shared" si="2"/>
        <v>1020.7645548415175</v>
      </c>
      <c r="K15" s="69">
        <f>J15-I15</f>
        <v>87.789391138378846</v>
      </c>
      <c r="L15" s="59"/>
      <c r="M15" s="40"/>
      <c r="N15" s="40"/>
      <c r="O15" s="13"/>
      <c r="P15" s="40"/>
      <c r="R15" s="62">
        <v>42.863949176598503</v>
      </c>
      <c r="V15" s="21"/>
    </row>
    <row r="16" spans="1:22" ht="15" customHeight="1">
      <c r="A16" s="12"/>
      <c r="B16" s="17"/>
      <c r="C16" s="18"/>
      <c r="D16" s="60"/>
      <c r="E16" s="60"/>
      <c r="F16" s="18"/>
      <c r="G16" s="19"/>
      <c r="H16" s="20"/>
      <c r="I16" s="21"/>
      <c r="J16" s="21"/>
      <c r="K16" s="69"/>
      <c r="L16" s="59"/>
      <c r="M16" s="40"/>
      <c r="N16" s="40"/>
      <c r="O16" s="13"/>
      <c r="P16" s="40"/>
      <c r="R16" s="62"/>
      <c r="V16" s="21"/>
    </row>
    <row r="17" spans="1:22" ht="15" customHeight="1">
      <c r="A17" s="12"/>
      <c r="B17" s="17" t="s">
        <v>11</v>
      </c>
      <c r="C17" s="18">
        <v>76119</v>
      </c>
      <c r="D17" s="60">
        <v>75072</v>
      </c>
      <c r="E17" s="60">
        <v>73620</v>
      </c>
      <c r="F17" s="18">
        <f t="shared" si="0"/>
        <v>-2499</v>
      </c>
      <c r="G17" s="19">
        <f>F17/C17</f>
        <v>-3.2830173806802504E-2</v>
      </c>
      <c r="H17" s="20"/>
      <c r="I17" s="21">
        <f t="shared" si="1"/>
        <v>2960.0719269355045</v>
      </c>
      <c r="J17" s="21">
        <f t="shared" si="2"/>
        <v>2862.8922510935754</v>
      </c>
      <c r="K17" s="69">
        <f>J17-I17</f>
        <v>-97.179675841929111</v>
      </c>
      <c r="L17" s="59"/>
      <c r="M17" s="40"/>
      <c r="N17" s="40"/>
      <c r="O17" s="13"/>
      <c r="P17" s="40"/>
      <c r="R17" s="62">
        <v>25.715253506966054</v>
      </c>
      <c r="V17" s="21"/>
    </row>
    <row r="18" spans="1:22" ht="15" customHeight="1">
      <c r="A18" s="12"/>
      <c r="B18" s="17" t="s">
        <v>12</v>
      </c>
      <c r="C18" s="18">
        <v>1441</v>
      </c>
      <c r="D18" s="60">
        <v>1603</v>
      </c>
      <c r="E18" s="60">
        <v>1722</v>
      </c>
      <c r="F18" s="18">
        <f t="shared" si="0"/>
        <v>281</v>
      </c>
      <c r="G18" s="19">
        <f>F18/C18</f>
        <v>0.19500346981263011</v>
      </c>
      <c r="H18" s="20"/>
      <c r="I18" s="21">
        <f t="shared" si="1"/>
        <v>89.721908083197206</v>
      </c>
      <c r="J18" s="21">
        <f t="shared" si="2"/>
        <v>107.21799147763052</v>
      </c>
      <c r="K18" s="69">
        <f>J18-I18</f>
        <v>17.496083394433313</v>
      </c>
      <c r="L18" s="59"/>
      <c r="M18" s="40"/>
      <c r="N18" s="40"/>
      <c r="O18" s="13"/>
      <c r="P18" s="40"/>
      <c r="R18" s="62">
        <v>16.060737347045624</v>
      </c>
      <c r="V18" s="21"/>
    </row>
    <row r="19" spans="1:22" ht="15" customHeight="1">
      <c r="A19" s="12"/>
      <c r="B19" s="17" t="s">
        <v>13</v>
      </c>
      <c r="C19" s="18">
        <v>359</v>
      </c>
      <c r="D19" s="60">
        <v>337</v>
      </c>
      <c r="E19" s="60">
        <v>391</v>
      </c>
      <c r="F19" s="18">
        <f t="shared" si="0"/>
        <v>32</v>
      </c>
      <c r="G19" s="19">
        <f>F19/C19</f>
        <v>8.9136490250696379E-2</v>
      </c>
      <c r="H19" s="20"/>
      <c r="I19" s="21">
        <f t="shared" si="1"/>
        <v>644.07880738781159</v>
      </c>
      <c r="J19" s="21">
        <f t="shared" si="2"/>
        <v>701.48973172321553</v>
      </c>
      <c r="K19" s="69">
        <f>J19-I19</f>
        <v>57.410924335403934</v>
      </c>
      <c r="L19" s="59"/>
      <c r="M19" s="40"/>
      <c r="N19" s="40"/>
      <c r="O19" s="13"/>
      <c r="P19" s="40"/>
      <c r="R19" s="62">
        <v>0.55738520796235347</v>
      </c>
      <c r="V19" s="21"/>
    </row>
    <row r="20" spans="1:22" ht="15" customHeight="1">
      <c r="A20" s="12"/>
      <c r="B20" s="17"/>
      <c r="C20" s="18"/>
      <c r="D20" s="60"/>
      <c r="E20" s="60"/>
      <c r="F20" s="18"/>
      <c r="G20" s="19"/>
      <c r="H20" s="20"/>
      <c r="I20" s="21"/>
      <c r="J20" s="21"/>
      <c r="K20" s="69"/>
      <c r="L20" s="59"/>
      <c r="M20" s="40"/>
      <c r="N20" s="40"/>
      <c r="O20" s="13"/>
      <c r="P20" s="40"/>
      <c r="R20" s="62"/>
      <c r="V20" s="21"/>
    </row>
    <row r="21" spans="1:22" ht="15" customHeight="1">
      <c r="A21" s="12"/>
      <c r="B21" s="17" t="s">
        <v>14</v>
      </c>
      <c r="C21" s="18">
        <v>1751</v>
      </c>
      <c r="D21" s="60">
        <v>1673</v>
      </c>
      <c r="E21" s="60">
        <v>1650</v>
      </c>
      <c r="F21" s="18">
        <f t="shared" si="0"/>
        <v>-101</v>
      </c>
      <c r="G21" s="19">
        <f>F21/C21</f>
        <v>-5.7681324957167331E-2</v>
      </c>
      <c r="H21" s="20"/>
      <c r="I21" s="21">
        <f t="shared" si="1"/>
        <v>2865.9978311014493</v>
      </c>
      <c r="J21" s="21">
        <f t="shared" si="2"/>
        <v>2700.6832788791498</v>
      </c>
      <c r="K21" s="69">
        <f>J21-I21</f>
        <v>-165.31455222229943</v>
      </c>
      <c r="L21" s="59"/>
      <c r="M21" s="40"/>
      <c r="N21" s="40"/>
      <c r="O21" s="13"/>
      <c r="P21" s="40"/>
      <c r="R21" s="62">
        <v>0.61095649864014812</v>
      </c>
      <c r="V21" s="21"/>
    </row>
    <row r="22" spans="1:22" ht="15" customHeight="1">
      <c r="A22" s="12"/>
      <c r="B22" s="17" t="s">
        <v>15</v>
      </c>
      <c r="C22" s="18">
        <v>42816</v>
      </c>
      <c r="D22" s="60">
        <v>54856</v>
      </c>
      <c r="E22" s="60">
        <v>58544</v>
      </c>
      <c r="F22" s="18">
        <f t="shared" si="0"/>
        <v>15728</v>
      </c>
      <c r="G22" s="19">
        <f>F22/C22</f>
        <v>0.36733931240657697</v>
      </c>
      <c r="H22" s="20"/>
      <c r="I22" s="21">
        <f t="shared" si="1"/>
        <v>431.42035869954174</v>
      </c>
      <c r="J22" s="21">
        <f t="shared" si="2"/>
        <v>589.89801662243019</v>
      </c>
      <c r="K22" s="69">
        <f>J22-I22</f>
        <v>158.47765792288845</v>
      </c>
      <c r="L22" s="59"/>
      <c r="M22" s="40"/>
      <c r="N22" s="40"/>
      <c r="O22" s="13"/>
      <c r="P22" s="40"/>
      <c r="R22" s="62">
        <v>99.24427333254053</v>
      </c>
      <c r="V22" s="21"/>
    </row>
    <row r="23" spans="1:22" ht="15" customHeight="1">
      <c r="A23" s="12"/>
      <c r="B23" s="17" t="s">
        <v>16</v>
      </c>
      <c r="C23" s="18">
        <v>25346</v>
      </c>
      <c r="D23" s="60">
        <v>27644</v>
      </c>
      <c r="E23" s="60">
        <v>28655</v>
      </c>
      <c r="F23" s="18">
        <f t="shared" si="0"/>
        <v>3309</v>
      </c>
      <c r="G23" s="19">
        <f>F23/C23</f>
        <v>0.13055314448039138</v>
      </c>
      <c r="H23" s="20"/>
      <c r="I23" s="21">
        <f t="shared" si="1"/>
        <v>304.43610343889651</v>
      </c>
      <c r="J23" s="21">
        <f t="shared" si="2"/>
        <v>344.1811940362021</v>
      </c>
      <c r="K23" s="69">
        <f>J23-I23</f>
        <v>39.745090597305591</v>
      </c>
      <c r="L23" s="59"/>
      <c r="M23" s="40"/>
      <c r="N23" s="40"/>
      <c r="O23" s="13"/>
      <c r="P23" s="40"/>
      <c r="R23" s="62">
        <v>83.25556566285249</v>
      </c>
      <c r="V23" s="21"/>
    </row>
    <row r="24" spans="1:22" ht="15" customHeight="1">
      <c r="A24" s="12"/>
      <c r="B24" s="17"/>
      <c r="C24" s="18"/>
      <c r="D24" s="60"/>
      <c r="E24" s="60"/>
      <c r="F24" s="18"/>
      <c r="G24" s="19"/>
      <c r="H24" s="20"/>
      <c r="I24" s="21"/>
      <c r="J24" s="21"/>
      <c r="K24" s="69"/>
      <c r="L24" s="59"/>
      <c r="M24" s="40"/>
      <c r="N24" s="40"/>
      <c r="O24" s="13"/>
      <c r="P24" s="40"/>
      <c r="R24" s="62"/>
      <c r="V24" s="21"/>
    </row>
    <row r="25" spans="1:22" ht="15" customHeight="1">
      <c r="A25" s="12"/>
      <c r="B25" s="17" t="s">
        <v>17</v>
      </c>
      <c r="C25" s="18">
        <v>2522</v>
      </c>
      <c r="D25" s="60">
        <v>2654</v>
      </c>
      <c r="E25" s="60">
        <v>2636</v>
      </c>
      <c r="F25" s="18">
        <f t="shared" si="0"/>
        <v>114</v>
      </c>
      <c r="G25" s="19">
        <f>F25/C25</f>
        <v>4.5202220459952418E-2</v>
      </c>
      <c r="H25" s="20"/>
      <c r="I25" s="21">
        <f t="shared" si="1"/>
        <v>2756.4807487962457</v>
      </c>
      <c r="J25" s="21">
        <f t="shared" si="2"/>
        <v>2881.0797992969483</v>
      </c>
      <c r="K25" s="69">
        <f>J25-I25</f>
        <v>124.59905050070256</v>
      </c>
      <c r="L25" s="59"/>
      <c r="M25" s="40"/>
      <c r="N25" s="40"/>
      <c r="O25" s="13"/>
      <c r="P25" s="40"/>
      <c r="R25" s="62">
        <v>0.91493474101038308</v>
      </c>
      <c r="V25" s="21"/>
    </row>
    <row r="26" spans="1:22" ht="15" customHeight="1">
      <c r="A26" s="12"/>
      <c r="B26" s="17" t="s">
        <v>18</v>
      </c>
      <c r="C26" s="18">
        <v>60352</v>
      </c>
      <c r="D26" s="60">
        <v>92843</v>
      </c>
      <c r="E26" s="60">
        <v>135158</v>
      </c>
      <c r="F26" s="18">
        <f t="shared" si="0"/>
        <v>74806</v>
      </c>
      <c r="G26" s="19">
        <f>F26/C26</f>
        <v>1.2394949628844114</v>
      </c>
      <c r="H26" s="20"/>
      <c r="I26" s="21">
        <f t="shared" si="1"/>
        <v>2455.6630828857183</v>
      </c>
      <c r="J26" s="21">
        <f t="shared" si="2"/>
        <v>5499.4451046637705</v>
      </c>
      <c r="K26" s="69">
        <f>J26-I26</f>
        <v>3043.7820217780522</v>
      </c>
      <c r="L26" s="59"/>
      <c r="M26" s="40"/>
      <c r="N26" s="40"/>
      <c r="O26" s="13"/>
      <c r="P26" s="40"/>
      <c r="R26" s="62">
        <v>24.576661359048767</v>
      </c>
      <c r="V26" s="21"/>
    </row>
    <row r="27" spans="1:22" ht="15" customHeight="1">
      <c r="A27" s="12"/>
      <c r="B27" s="17" t="s">
        <v>19</v>
      </c>
      <c r="C27" s="18">
        <v>2665</v>
      </c>
      <c r="D27" s="60">
        <v>1875</v>
      </c>
      <c r="E27" s="60">
        <v>1787</v>
      </c>
      <c r="F27" s="18">
        <f t="shared" si="0"/>
        <v>-878</v>
      </c>
      <c r="G27" s="19">
        <f>F27/C27</f>
        <v>-0.32945590994371482</v>
      </c>
      <c r="H27" s="20"/>
      <c r="I27" s="21">
        <f t="shared" si="1"/>
        <v>3296.3634314412352</v>
      </c>
      <c r="J27" s="21">
        <f t="shared" si="2"/>
        <v>2210.357017630577</v>
      </c>
      <c r="K27" s="69">
        <f>J27-I27</f>
        <v>-1086.0064138106582</v>
      </c>
      <c r="L27" s="59"/>
      <c r="M27" s="40"/>
      <c r="N27" s="40"/>
      <c r="O27" s="13"/>
      <c r="P27" s="40"/>
      <c r="R27" s="62">
        <v>0.80846668015450263</v>
      </c>
      <c r="V27" s="21"/>
    </row>
    <row r="28" spans="1:22" ht="15" customHeight="1">
      <c r="A28" s="12"/>
      <c r="B28" s="17"/>
      <c r="C28" s="18"/>
      <c r="D28" s="60"/>
      <c r="E28" s="60"/>
      <c r="F28" s="18"/>
      <c r="G28" s="19"/>
      <c r="H28" s="20"/>
      <c r="I28" s="21"/>
      <c r="J28" s="21"/>
      <c r="K28" s="69"/>
      <c r="L28" s="59"/>
      <c r="M28" s="40"/>
      <c r="N28" s="40"/>
      <c r="O28" s="13"/>
      <c r="P28" s="40"/>
      <c r="R28" s="62"/>
      <c r="V28" s="21"/>
    </row>
    <row r="29" spans="1:22" ht="15" customHeight="1">
      <c r="A29" s="12"/>
      <c r="B29" s="17" t="s">
        <v>20</v>
      </c>
      <c r="C29" s="18">
        <v>15945</v>
      </c>
      <c r="D29" s="60">
        <v>20065</v>
      </c>
      <c r="E29" s="60">
        <v>20784</v>
      </c>
      <c r="F29" s="18">
        <f t="shared" si="0"/>
        <v>4839</v>
      </c>
      <c r="G29" s="19">
        <f>F29/C29</f>
        <v>0.30348071495766699</v>
      </c>
      <c r="H29" s="20"/>
      <c r="I29" s="21">
        <f t="shared" si="1"/>
        <v>336.62254148651147</v>
      </c>
      <c r="J29" s="21">
        <f t="shared" si="2"/>
        <v>438.7809910477049</v>
      </c>
      <c r="K29" s="69">
        <f>J29-I29</f>
        <v>102.15844956119344</v>
      </c>
      <c r="L29" s="59"/>
      <c r="M29" s="40"/>
      <c r="N29" s="40"/>
      <c r="O29" s="13"/>
      <c r="P29" s="40"/>
      <c r="R29" s="62">
        <v>47.367594367232591</v>
      </c>
      <c r="V29" s="21"/>
    </row>
    <row r="30" spans="1:22" ht="15" customHeight="1">
      <c r="A30" s="12"/>
      <c r="B30" s="17" t="s">
        <v>21</v>
      </c>
      <c r="C30" s="18">
        <v>3329</v>
      </c>
      <c r="D30" s="60">
        <v>3051</v>
      </c>
      <c r="E30" s="60">
        <v>3153</v>
      </c>
      <c r="F30" s="18">
        <f t="shared" si="0"/>
        <v>-176</v>
      </c>
      <c r="G30" s="19">
        <f>F30/C30</f>
        <v>-5.28687293481526E-2</v>
      </c>
      <c r="H30" s="20"/>
      <c r="I30" s="21">
        <f t="shared" si="1"/>
        <v>611.5478945850931</v>
      </c>
      <c r="J30" s="21">
        <f t="shared" si="2"/>
        <v>579.2161344628413</v>
      </c>
      <c r="K30" s="69">
        <f>J30-I30</f>
        <v>-32.331760122251808</v>
      </c>
      <c r="L30" s="59"/>
      <c r="M30" s="40"/>
      <c r="N30" s="40"/>
      <c r="O30" s="13"/>
      <c r="P30" s="40"/>
      <c r="R30" s="62">
        <v>5.4435638311837735</v>
      </c>
      <c r="V30" s="21"/>
    </row>
    <row r="31" spans="1:22" ht="15" customHeight="1">
      <c r="A31" s="12"/>
      <c r="B31" s="17" t="s">
        <v>22</v>
      </c>
      <c r="C31" s="18">
        <v>38928</v>
      </c>
      <c r="D31" s="60">
        <v>43070</v>
      </c>
      <c r="E31" s="60">
        <v>45115</v>
      </c>
      <c r="F31" s="18">
        <f t="shared" si="0"/>
        <v>6187</v>
      </c>
      <c r="G31" s="19">
        <f>F31/C31</f>
        <v>0.15893444307439375</v>
      </c>
      <c r="H31" s="20"/>
      <c r="I31" s="21">
        <f t="shared" si="1"/>
        <v>476.94092552612722</v>
      </c>
      <c r="J31" s="21">
        <f t="shared" si="2"/>
        <v>552.74326590400813</v>
      </c>
      <c r="K31" s="69">
        <f>J31-I31</f>
        <v>75.80234037788091</v>
      </c>
      <c r="L31" s="59"/>
      <c r="M31" s="40"/>
      <c r="N31" s="40"/>
      <c r="O31" s="13"/>
      <c r="P31" s="40"/>
      <c r="R31" s="62">
        <v>81.620171213148481</v>
      </c>
      <c r="V31" s="21"/>
    </row>
    <row r="32" spans="1:22" ht="15" customHeight="1">
      <c r="A32" s="12"/>
      <c r="B32" s="17"/>
      <c r="C32" s="18"/>
      <c r="D32" s="60"/>
      <c r="E32" s="60"/>
      <c r="F32" s="18"/>
      <c r="G32" s="19"/>
      <c r="H32" s="20"/>
      <c r="I32" s="21"/>
      <c r="J32" s="21"/>
      <c r="K32" s="69"/>
      <c r="L32" s="59"/>
      <c r="M32" s="40"/>
      <c r="N32" s="40"/>
      <c r="O32" s="13"/>
      <c r="P32" s="40"/>
      <c r="R32" s="62"/>
      <c r="V32" s="21"/>
    </row>
    <row r="33" spans="1:22" ht="15" customHeight="1">
      <c r="A33" s="12"/>
      <c r="B33" s="17" t="s">
        <v>23</v>
      </c>
      <c r="C33" s="18">
        <v>423</v>
      </c>
      <c r="D33" s="60">
        <v>296</v>
      </c>
      <c r="E33" s="60">
        <v>331</v>
      </c>
      <c r="F33" s="18">
        <f t="shared" si="0"/>
        <v>-92</v>
      </c>
      <c r="G33" s="19">
        <f>F33/C33</f>
        <v>-0.21749408983451538</v>
      </c>
      <c r="H33" s="20"/>
      <c r="I33" s="21">
        <f t="shared" si="1"/>
        <v>1097.384387314167</v>
      </c>
      <c r="J33" s="21">
        <f t="shared" si="2"/>
        <v>858.70976879666489</v>
      </c>
      <c r="K33" s="69">
        <f>J33-I33</f>
        <v>-238.67461851750215</v>
      </c>
      <c r="L33" s="59"/>
      <c r="M33" s="40"/>
      <c r="N33" s="40"/>
      <c r="O33" s="13"/>
      <c r="P33" s="40"/>
      <c r="R33" s="62">
        <v>0.38546201758463744</v>
      </c>
      <c r="V33" s="21"/>
    </row>
    <row r="34" spans="1:22" ht="15" customHeight="1">
      <c r="A34" s="12"/>
      <c r="B34" s="17" t="s">
        <v>24</v>
      </c>
      <c r="C34" s="18">
        <v>6450</v>
      </c>
      <c r="D34" s="60">
        <v>8332</v>
      </c>
      <c r="E34" s="60">
        <v>8835</v>
      </c>
      <c r="F34" s="18">
        <f t="shared" si="0"/>
        <v>2385</v>
      </c>
      <c r="G34" s="19">
        <f>F34/C34</f>
        <v>0.36976744186046512</v>
      </c>
      <c r="H34" s="20"/>
      <c r="I34" s="21">
        <f t="shared" si="1"/>
        <v>313.78855923359163</v>
      </c>
      <c r="J34" s="21">
        <f t="shared" si="2"/>
        <v>429.81735206647778</v>
      </c>
      <c r="K34" s="69">
        <f>J34-I34</f>
        <v>116.02879283288615</v>
      </c>
      <c r="L34" s="59"/>
      <c r="M34" s="40"/>
      <c r="N34" s="40"/>
      <c r="O34" s="13"/>
      <c r="P34" s="40"/>
      <c r="R34" s="62">
        <v>20.555242726993331</v>
      </c>
      <c r="V34" s="21"/>
    </row>
    <row r="35" spans="1:22" ht="15" customHeight="1">
      <c r="A35" s="12"/>
      <c r="B35" s="17" t="s">
        <v>25</v>
      </c>
      <c r="C35" s="18">
        <v>2076</v>
      </c>
      <c r="D35" s="60">
        <v>2011</v>
      </c>
      <c r="E35" s="60">
        <v>1932</v>
      </c>
      <c r="F35" s="18">
        <f t="shared" si="0"/>
        <v>-144</v>
      </c>
      <c r="G35" s="19">
        <f>F35/C35</f>
        <v>-6.9364161849710976E-2</v>
      </c>
      <c r="H35" s="20"/>
      <c r="I35" s="21">
        <f t="shared" si="1"/>
        <v>4635.4411691679543</v>
      </c>
      <c r="J35" s="21">
        <f t="shared" si="2"/>
        <v>4313.9076776649745</v>
      </c>
      <c r="K35" s="69">
        <f>J35-I35</f>
        <v>-321.53349150297981</v>
      </c>
      <c r="L35" s="59"/>
      <c r="M35" s="40"/>
      <c r="N35" s="40"/>
      <c r="O35" s="13"/>
      <c r="P35" s="40"/>
      <c r="R35" s="62">
        <v>0.44785381245009631</v>
      </c>
      <c r="V35" s="21"/>
    </row>
    <row r="36" spans="1:22" ht="15" customHeight="1">
      <c r="A36" s="12"/>
      <c r="B36" s="17"/>
      <c r="C36" s="18"/>
      <c r="D36" s="60"/>
      <c r="E36" s="60"/>
      <c r="F36" s="18"/>
      <c r="G36" s="19"/>
      <c r="H36" s="20"/>
      <c r="I36" s="21"/>
      <c r="J36" s="21"/>
      <c r="K36" s="69"/>
      <c r="L36" s="59"/>
      <c r="M36" s="40"/>
      <c r="N36" s="40"/>
      <c r="O36" s="13"/>
      <c r="P36" s="40"/>
      <c r="R36" s="62"/>
      <c r="V36" s="21"/>
    </row>
    <row r="37" spans="1:22" ht="15" customHeight="1">
      <c r="A37" s="12"/>
      <c r="B37" s="17" t="s">
        <v>26</v>
      </c>
      <c r="C37" s="18">
        <v>1950</v>
      </c>
      <c r="D37" s="60">
        <v>2127</v>
      </c>
      <c r="E37" s="60">
        <v>2139</v>
      </c>
      <c r="F37" s="18">
        <f t="shared" si="0"/>
        <v>189</v>
      </c>
      <c r="G37" s="19">
        <f>F37/C37</f>
        <v>9.6923076923076917E-2</v>
      </c>
      <c r="H37" s="20"/>
      <c r="I37" s="21">
        <f t="shared" si="1"/>
        <v>3177.0677614039682</v>
      </c>
      <c r="J37" s="21">
        <f t="shared" si="2"/>
        <v>3484.9989444323528</v>
      </c>
      <c r="K37" s="69">
        <f>J37-I37</f>
        <v>307.93118302838457</v>
      </c>
      <c r="L37" s="59"/>
      <c r="M37" s="40"/>
      <c r="N37" s="40"/>
      <c r="O37" s="13"/>
      <c r="P37" s="40"/>
      <c r="R37" s="62">
        <v>0.61377350010888077</v>
      </c>
      <c r="V37" s="21"/>
    </row>
    <row r="38" spans="1:22" ht="15" customHeight="1">
      <c r="A38" s="12"/>
      <c r="B38" s="17" t="s">
        <v>27</v>
      </c>
      <c r="C38" s="18">
        <v>7275</v>
      </c>
      <c r="D38" s="60">
        <v>8421</v>
      </c>
      <c r="E38" s="60">
        <v>8072</v>
      </c>
      <c r="F38" s="18">
        <f t="shared" si="0"/>
        <v>797</v>
      </c>
      <c r="G38" s="19">
        <f>F38/C38</f>
        <v>0.10955326460481099</v>
      </c>
      <c r="H38" s="20"/>
      <c r="I38" s="21">
        <f t="shared" si="1"/>
        <v>183.2094411496189</v>
      </c>
      <c r="J38" s="21">
        <f t="shared" si="2"/>
        <v>203.28063353398264</v>
      </c>
      <c r="K38" s="69">
        <f>J38-I38</f>
        <v>20.071192384363741</v>
      </c>
      <c r="L38" s="59"/>
      <c r="M38" s="40"/>
      <c r="N38" s="40"/>
      <c r="O38" s="13"/>
      <c r="P38" s="40"/>
      <c r="R38" s="62">
        <v>39.70865231808024</v>
      </c>
      <c r="V38" s="21"/>
    </row>
    <row r="39" spans="1:22" ht="15" customHeight="1">
      <c r="A39" s="12"/>
      <c r="B39" s="17" t="s">
        <v>28</v>
      </c>
      <c r="C39" s="18">
        <v>19306</v>
      </c>
      <c r="D39" s="60">
        <v>18392</v>
      </c>
      <c r="E39" s="60">
        <v>18941</v>
      </c>
      <c r="F39" s="18">
        <f t="shared" si="0"/>
        <v>-365</v>
      </c>
      <c r="G39" s="19">
        <f>F39/C39</f>
        <v>-1.8906039573189683E-2</v>
      </c>
      <c r="H39" s="20"/>
      <c r="I39" s="21">
        <f t="shared" si="1"/>
        <v>5534.0515309302127</v>
      </c>
      <c r="J39" s="21">
        <f t="shared" si="2"/>
        <v>5429.4245336863751</v>
      </c>
      <c r="K39" s="69">
        <f>J39-I39</f>
        <v>-104.62699724383765</v>
      </c>
      <c r="L39" s="59"/>
      <c r="M39" s="40"/>
      <c r="N39" s="40"/>
      <c r="O39" s="13"/>
      <c r="P39" s="40"/>
      <c r="R39" s="62">
        <v>3.4885833447876977</v>
      </c>
      <c r="V39" s="21"/>
    </row>
    <row r="40" spans="1:22" ht="15" customHeight="1">
      <c r="A40" s="12"/>
      <c r="B40" s="17"/>
      <c r="C40" s="18"/>
      <c r="D40" s="60"/>
      <c r="E40" s="60"/>
      <c r="F40" s="18"/>
      <c r="G40" s="19"/>
      <c r="H40" s="20"/>
      <c r="I40" s="21"/>
      <c r="J40" s="21"/>
      <c r="K40" s="69"/>
      <c r="L40" s="59"/>
      <c r="M40" s="40"/>
      <c r="N40" s="40"/>
      <c r="O40" s="13"/>
      <c r="P40" s="40"/>
      <c r="R40" s="62"/>
      <c r="V40" s="21"/>
    </row>
    <row r="41" spans="1:22" ht="15" customHeight="1">
      <c r="A41" s="12"/>
      <c r="B41" s="17" t="s">
        <v>29</v>
      </c>
      <c r="C41" s="18">
        <v>5314</v>
      </c>
      <c r="D41" s="60">
        <v>4665</v>
      </c>
      <c r="E41" s="60">
        <v>4766</v>
      </c>
      <c r="F41" s="18">
        <f t="shared" si="0"/>
        <v>-548</v>
      </c>
      <c r="G41" s="19">
        <f>F41/C41</f>
        <v>-0.10312382386149793</v>
      </c>
      <c r="H41" s="20"/>
      <c r="I41" s="21">
        <f t="shared" si="1"/>
        <v>3725.0411139833336</v>
      </c>
      <c r="J41" s="21">
        <f t="shared" si="2"/>
        <v>3340.9006302680782</v>
      </c>
      <c r="K41" s="69">
        <f>J41-I41</f>
        <v>-384.14048371525541</v>
      </c>
      <c r="L41" s="59"/>
      <c r="M41" s="40"/>
      <c r="N41" s="40"/>
      <c r="O41" s="13"/>
      <c r="P41" s="40"/>
      <c r="R41" s="62">
        <v>1.4265614358058802</v>
      </c>
      <c r="V41" s="21"/>
    </row>
    <row r="42" spans="1:22" ht="15" customHeight="1">
      <c r="A42" s="12"/>
      <c r="B42" s="17" t="s">
        <v>30</v>
      </c>
      <c r="C42" s="18">
        <v>3155</v>
      </c>
      <c r="D42" s="60">
        <v>2887</v>
      </c>
      <c r="E42" s="60">
        <v>2440</v>
      </c>
      <c r="F42" s="18">
        <f t="shared" si="0"/>
        <v>-715</v>
      </c>
      <c r="G42" s="19">
        <f>F42/C42</f>
        <v>-0.22662440570522979</v>
      </c>
      <c r="H42" s="20"/>
      <c r="I42" s="21">
        <f t="shared" si="1"/>
        <v>5095.730889634443</v>
      </c>
      <c r="J42" s="21">
        <f t="shared" si="2"/>
        <v>3940.9139051372549</v>
      </c>
      <c r="K42" s="69">
        <f>J42-I42</f>
        <v>-1154.8169844971881</v>
      </c>
      <c r="L42" s="59"/>
      <c r="M42" s="40"/>
      <c r="N42" s="40"/>
      <c r="O42" s="13"/>
      <c r="P42" s="40"/>
      <c r="R42" s="62">
        <v>0.61914572577170246</v>
      </c>
      <c r="V42" s="21"/>
    </row>
    <row r="43" spans="1:22" ht="15" customHeight="1">
      <c r="A43" s="12"/>
      <c r="B43" s="17" t="s">
        <v>31</v>
      </c>
      <c r="C43" s="18">
        <v>2263</v>
      </c>
      <c r="D43" s="60">
        <v>1579</v>
      </c>
      <c r="E43" s="60">
        <v>1436</v>
      </c>
      <c r="F43" s="18">
        <f t="shared" si="0"/>
        <v>-827</v>
      </c>
      <c r="G43" s="19">
        <f>F43/C43</f>
        <v>-0.3654441007512152</v>
      </c>
      <c r="H43" s="20"/>
      <c r="I43" s="21">
        <f t="shared" si="1"/>
        <v>3481.751896917468</v>
      </c>
      <c r="J43" s="21">
        <f t="shared" si="2"/>
        <v>2209.3662059096264</v>
      </c>
      <c r="K43" s="69">
        <f>J43-I43</f>
        <v>-1272.3856910078416</v>
      </c>
      <c r="L43" s="59"/>
      <c r="M43" s="40"/>
      <c r="N43" s="40"/>
      <c r="O43" s="13"/>
      <c r="P43" s="40"/>
      <c r="R43" s="62">
        <v>0.64996015425554099</v>
      </c>
      <c r="V43" s="21"/>
    </row>
    <row r="44" spans="1:22" ht="15" customHeight="1">
      <c r="A44" s="12"/>
      <c r="B44" s="17"/>
      <c r="C44" s="18"/>
      <c r="D44" s="60"/>
      <c r="E44" s="60"/>
      <c r="F44" s="18"/>
      <c r="G44" s="19"/>
      <c r="H44" s="20"/>
      <c r="I44" s="21"/>
      <c r="J44" s="21"/>
      <c r="K44" s="69"/>
      <c r="L44" s="59"/>
      <c r="M44" s="40"/>
      <c r="N44" s="40"/>
      <c r="O44" s="13"/>
      <c r="P44" s="40"/>
      <c r="R44" s="62"/>
      <c r="V44" s="21"/>
    </row>
    <row r="45" spans="1:22" ht="15" customHeight="1">
      <c r="A45" s="12"/>
      <c r="B45" s="17" t="s">
        <v>32</v>
      </c>
      <c r="C45" s="18">
        <v>1384</v>
      </c>
      <c r="D45" s="60">
        <v>1156</v>
      </c>
      <c r="E45" s="60">
        <v>1098</v>
      </c>
      <c r="F45" s="18">
        <f t="shared" si="0"/>
        <v>-286</v>
      </c>
      <c r="G45" s="19">
        <f>F45/C45</f>
        <v>-0.20664739884393063</v>
      </c>
      <c r="H45" s="20"/>
      <c r="I45" s="21">
        <f t="shared" si="1"/>
        <v>1940.2192331883082</v>
      </c>
      <c r="J45" s="21">
        <f t="shared" si="2"/>
        <v>1539.2779754629787</v>
      </c>
      <c r="K45" s="69">
        <f>J45-I45</f>
        <v>-400.94125772532948</v>
      </c>
      <c r="L45" s="59"/>
      <c r="M45" s="40"/>
      <c r="N45" s="40"/>
      <c r="O45" s="13"/>
      <c r="P45" s="40"/>
      <c r="R45" s="62">
        <v>0.71332145168240157</v>
      </c>
      <c r="V45" s="21"/>
    </row>
    <row r="46" spans="1:22" ht="15" customHeight="1">
      <c r="A46" s="12"/>
      <c r="B46" s="17" t="s">
        <v>33</v>
      </c>
      <c r="C46" s="18">
        <v>3634</v>
      </c>
      <c r="D46" s="60">
        <v>3684</v>
      </c>
      <c r="E46" s="60">
        <v>3643</v>
      </c>
      <c r="F46" s="18">
        <f t="shared" si="0"/>
        <v>9</v>
      </c>
      <c r="G46" s="19">
        <f>F46/C46</f>
        <v>2.4766097963676388E-3</v>
      </c>
      <c r="H46" s="20"/>
      <c r="I46" s="21">
        <f t="shared" si="1"/>
        <v>3103.987486453882</v>
      </c>
      <c r="J46" s="21">
        <f t="shared" si="2"/>
        <v>3111.6748522706362</v>
      </c>
      <c r="K46" s="69">
        <f>J46-I46</f>
        <v>7.6873658167542089</v>
      </c>
      <c r="L46" s="59"/>
      <c r="M46" s="40"/>
      <c r="N46" s="40"/>
      <c r="O46" s="13"/>
      <c r="P46" s="40"/>
      <c r="R46" s="62">
        <v>1.170752142480969</v>
      </c>
      <c r="V46" s="21"/>
    </row>
    <row r="47" spans="1:22" ht="15" customHeight="1">
      <c r="A47" s="12"/>
      <c r="B47" s="17" t="s">
        <v>34</v>
      </c>
      <c r="C47" s="18">
        <v>22532</v>
      </c>
      <c r="D47" s="60">
        <v>26535</v>
      </c>
      <c r="E47" s="60">
        <v>28617</v>
      </c>
      <c r="F47" s="18">
        <f t="shared" si="0"/>
        <v>6085</v>
      </c>
      <c r="G47" s="19">
        <f>F47/C47</f>
        <v>0.27006035860110067</v>
      </c>
      <c r="H47" s="20"/>
      <c r="I47" s="21">
        <f t="shared" si="1"/>
        <v>491.44431324690532</v>
      </c>
      <c r="J47" s="21">
        <f t="shared" si="2"/>
        <v>624.16394071483614</v>
      </c>
      <c r="K47" s="69">
        <f>J47-I47</f>
        <v>132.71962746793082</v>
      </c>
      <c r="L47" s="59"/>
      <c r="M47" s="40"/>
      <c r="N47" s="40"/>
      <c r="O47" s="13"/>
      <c r="P47" s="40"/>
      <c r="R47" s="62">
        <v>45.848531344546771</v>
      </c>
      <c r="V47" s="21"/>
    </row>
    <row r="48" spans="1:22" ht="15" customHeight="1">
      <c r="A48" s="12"/>
      <c r="B48" s="17"/>
      <c r="C48" s="18"/>
      <c r="D48" s="60"/>
      <c r="E48" s="60"/>
      <c r="F48" s="18"/>
      <c r="G48" s="19"/>
      <c r="H48" s="20"/>
      <c r="I48" s="21"/>
      <c r="J48" s="21"/>
      <c r="K48" s="69"/>
      <c r="L48" s="59"/>
      <c r="M48" s="40"/>
      <c r="N48" s="40"/>
      <c r="O48" s="13"/>
      <c r="P48" s="40"/>
      <c r="R48" s="62"/>
      <c r="V48" s="21"/>
    </row>
    <row r="49" spans="1:22" ht="15" customHeight="1">
      <c r="A49" s="12"/>
      <c r="B49" s="17" t="s">
        <v>35</v>
      </c>
      <c r="C49" s="18">
        <v>1442</v>
      </c>
      <c r="D49" s="60">
        <v>1205</v>
      </c>
      <c r="E49" s="60">
        <v>1243</v>
      </c>
      <c r="F49" s="18">
        <f t="shared" si="0"/>
        <v>-199</v>
      </c>
      <c r="G49" s="19">
        <f>F49/C49</f>
        <v>-0.13800277392510402</v>
      </c>
      <c r="H49" s="20"/>
      <c r="I49" s="21">
        <f t="shared" si="1"/>
        <v>1934.4937732277019</v>
      </c>
      <c r="J49" s="21">
        <f t="shared" si="2"/>
        <v>1667.528266381438</v>
      </c>
      <c r="K49" s="69">
        <f>J49-I49</f>
        <v>-266.96550684626391</v>
      </c>
      <c r="L49" s="59"/>
      <c r="M49" s="40"/>
      <c r="N49" s="40"/>
      <c r="O49" s="13"/>
      <c r="P49" s="40"/>
      <c r="R49" s="62">
        <v>0.7454146505698096</v>
      </c>
      <c r="V49" s="21"/>
    </row>
    <row r="50" spans="1:22" ht="15" customHeight="1">
      <c r="A50" s="12"/>
      <c r="B50" s="17" t="s">
        <v>68</v>
      </c>
      <c r="C50" s="18">
        <v>89706</v>
      </c>
      <c r="D50" s="60">
        <v>91239</v>
      </c>
      <c r="E50" s="60">
        <v>95438</v>
      </c>
      <c r="F50" s="18">
        <f t="shared" si="0"/>
        <v>5732</v>
      </c>
      <c r="G50" s="19">
        <f>F50/C50</f>
        <v>6.3897621117873948E-2</v>
      </c>
      <c r="H50" s="20"/>
      <c r="I50" s="21">
        <f t="shared" si="1"/>
        <v>2215.6228686818013</v>
      </c>
      <c r="J50" s="21">
        <f t="shared" si="2"/>
        <v>2357.1958992849277</v>
      </c>
      <c r="K50" s="69">
        <f>J50-I50</f>
        <v>141.57303060312643</v>
      </c>
      <c r="L50" s="59"/>
      <c r="M50" s="40"/>
      <c r="N50" s="40"/>
      <c r="O50" s="13"/>
      <c r="P50" s="40"/>
      <c r="R50" s="62">
        <v>40.487937395848938</v>
      </c>
      <c r="V50" s="21"/>
    </row>
    <row r="51" spans="1:22" ht="15" customHeight="1">
      <c r="A51" s="12"/>
      <c r="B51" s="17" t="s">
        <v>36</v>
      </c>
      <c r="C51" s="18">
        <v>3517</v>
      </c>
      <c r="D51" s="60">
        <v>3347</v>
      </c>
      <c r="E51" s="60">
        <v>3577</v>
      </c>
      <c r="F51" s="18">
        <f t="shared" si="0"/>
        <v>60</v>
      </c>
      <c r="G51" s="19">
        <f>F51/C51</f>
        <v>1.7059994313335228E-2</v>
      </c>
      <c r="H51" s="20"/>
      <c r="I51" s="21">
        <f t="shared" si="1"/>
        <v>1045.5991335829583</v>
      </c>
      <c r="J51" s="21">
        <f t="shared" si="2"/>
        <v>1063.4370488559116</v>
      </c>
      <c r="K51" s="69">
        <f>J51-I51</f>
        <v>17.837915272953296</v>
      </c>
      <c r="L51" s="59"/>
      <c r="M51" s="40"/>
      <c r="N51" s="40"/>
      <c r="O51" s="13"/>
      <c r="P51" s="40"/>
      <c r="R51" s="62">
        <v>3.3636217619541093</v>
      </c>
      <c r="V51" s="21"/>
    </row>
    <row r="52" spans="1:22" ht="8.25" customHeight="1">
      <c r="A52" s="12"/>
      <c r="B52" s="17"/>
      <c r="C52" s="23"/>
      <c r="D52" s="23"/>
      <c r="E52" s="23"/>
      <c r="F52" s="18"/>
      <c r="G52" s="19"/>
      <c r="H52" s="20"/>
      <c r="I52" s="21"/>
      <c r="J52" s="21"/>
      <c r="K52" s="69"/>
      <c r="L52" s="22"/>
      <c r="M52" s="40"/>
      <c r="N52" s="40"/>
      <c r="O52" s="13"/>
      <c r="P52" s="40"/>
      <c r="R52" s="63"/>
      <c r="V52" s="21"/>
    </row>
    <row r="53" spans="1:22" ht="15" customHeight="1">
      <c r="A53" s="24"/>
      <c r="B53" s="17" t="s">
        <v>37</v>
      </c>
      <c r="C53" s="25">
        <v>510916</v>
      </c>
      <c r="D53" s="25">
        <f>SUM(D9:D51)</f>
        <v>576567</v>
      </c>
      <c r="E53" s="25">
        <f>SUM(E9:E51)</f>
        <v>637229</v>
      </c>
      <c r="F53" s="25">
        <f t="shared" si="0"/>
        <v>126313</v>
      </c>
      <c r="G53" s="26">
        <f>F53/C53</f>
        <v>0.24722850723015133</v>
      </c>
      <c r="H53" s="27"/>
      <c r="I53" s="28">
        <f t="shared" si="1"/>
        <v>812.55013655506616</v>
      </c>
      <c r="J53" s="28">
        <f t="shared" si="2"/>
        <v>1013.4356938652307</v>
      </c>
      <c r="K53" s="70">
        <f>J53-I53</f>
        <v>200.88555731016459</v>
      </c>
      <c r="L53" s="28"/>
      <c r="M53" s="41"/>
      <c r="N53" s="41"/>
      <c r="O53" s="29"/>
      <c r="P53" s="40"/>
      <c r="R53" s="64">
        <f>SUM(R9:R52)</f>
        <v>628.78089242112321</v>
      </c>
      <c r="V53" s="28"/>
    </row>
    <row r="54" spans="1:22" ht="7.5" customHeight="1" thickBot="1">
      <c r="A54" s="30"/>
      <c r="B54" s="31"/>
      <c r="C54" s="32"/>
      <c r="D54" s="32"/>
      <c r="E54" s="32"/>
      <c r="F54" s="44"/>
      <c r="G54" s="33"/>
      <c r="H54" s="34"/>
      <c r="I54" s="33"/>
      <c r="J54" s="33"/>
      <c r="K54" s="33"/>
      <c r="L54" s="45"/>
      <c r="M54" s="40"/>
      <c r="N54" s="42"/>
      <c r="O54" s="13"/>
      <c r="P54" s="55"/>
    </row>
    <row r="55" spans="1:22" ht="6.75" customHeight="1" thickTop="1">
      <c r="A55" s="7"/>
      <c r="B55" s="35"/>
      <c r="C55" s="36"/>
      <c r="D55" s="36"/>
      <c r="E55" s="36"/>
      <c r="F55" s="36"/>
      <c r="G55" s="37"/>
      <c r="H55" s="37"/>
      <c r="I55" s="37"/>
      <c r="J55" s="37"/>
      <c r="K55" s="37"/>
      <c r="L55" s="7"/>
      <c r="M55" s="14"/>
      <c r="N55" s="7"/>
      <c r="O55" s="7"/>
      <c r="P55" s="7"/>
    </row>
    <row r="56" spans="1:22" ht="26.25" customHeight="1">
      <c r="A56" s="35"/>
      <c r="B56" s="7"/>
      <c r="C56" s="36"/>
      <c r="D56" s="36"/>
      <c r="E56" s="36"/>
      <c r="F56" s="36"/>
      <c r="G56" s="37"/>
      <c r="H56" s="37"/>
      <c r="I56" s="37"/>
      <c r="J56" s="37"/>
      <c r="K56" s="37"/>
      <c r="L56" s="7"/>
      <c r="M56" s="14"/>
      <c r="N56" s="7"/>
      <c r="O56" s="7"/>
      <c r="P56" s="7"/>
    </row>
  </sheetData>
  <mergeCells count="2">
    <mergeCell ref="A1:P1"/>
    <mergeCell ref="C4:G4"/>
  </mergeCells>
  <phoneticPr fontId="0" type="noConversion"/>
  <printOptions horizontalCentered="1" verticalCentered="1"/>
  <pageMargins left="0.5" right="0.5" top="0.5" bottom="0.5" header="0.5" footer="0.5"/>
  <pageSetup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zoomScale="75" workbookViewId="0">
      <selection activeCell="G16" sqref="G16"/>
    </sheetView>
  </sheetViews>
  <sheetFormatPr defaultRowHeight="12.75"/>
  <cols>
    <col min="1" max="1" width="8.7109375" customWidth="1"/>
    <col min="2" max="2" width="19.5703125" bestFit="1" customWidth="1"/>
    <col min="3" max="3" width="12.7109375" bestFit="1" customWidth="1"/>
    <col min="4" max="4" width="13.28515625" customWidth="1"/>
    <col min="5" max="5" width="11.42578125" bestFit="1" customWidth="1"/>
    <col min="6" max="6" width="11.140625" bestFit="1" customWidth="1"/>
    <col min="7" max="7" width="28.140625" customWidth="1"/>
    <col min="9" max="9" width="34.28515625" bestFit="1" customWidth="1"/>
  </cols>
  <sheetData>
    <row r="1" spans="1:7" ht="15">
      <c r="A1" s="2"/>
      <c r="B1" s="47" t="s">
        <v>38</v>
      </c>
      <c r="C1" s="48"/>
      <c r="D1" s="48"/>
      <c r="E1" s="48"/>
      <c r="F1" s="49"/>
    </row>
    <row r="2" spans="1:7" s="47" customFormat="1" ht="15.75">
      <c r="A2" s="46"/>
      <c r="B2" s="48"/>
      <c r="C2" s="57">
        <v>2020</v>
      </c>
      <c r="D2" s="57">
        <v>2000</v>
      </c>
      <c r="F2" s="48"/>
    </row>
    <row r="3" spans="1:7" s="47" customFormat="1" ht="15.75">
      <c r="A3" s="46"/>
      <c r="B3" s="47" t="s">
        <v>130</v>
      </c>
      <c r="C3" s="66">
        <v>135158</v>
      </c>
      <c r="D3" s="66">
        <v>60352</v>
      </c>
      <c r="F3" s="48"/>
      <c r="G3" s="17"/>
    </row>
    <row r="4" spans="1:7" s="47" customFormat="1" ht="15.75">
      <c r="A4" s="46"/>
      <c r="B4" s="47" t="s">
        <v>137</v>
      </c>
      <c r="C4" s="68">
        <v>95438</v>
      </c>
      <c r="D4" s="68">
        <v>89706</v>
      </c>
      <c r="F4" s="48"/>
      <c r="G4" s="17"/>
    </row>
    <row r="5" spans="1:7" s="47" customFormat="1" ht="15.75">
      <c r="A5" s="46"/>
      <c r="B5" s="47" t="s">
        <v>126</v>
      </c>
      <c r="C5" s="66">
        <v>73620</v>
      </c>
      <c r="D5" s="66">
        <v>76119</v>
      </c>
      <c r="F5" s="48"/>
      <c r="G5" s="17"/>
    </row>
    <row r="6" spans="1:7" s="47" customFormat="1" ht="15.75">
      <c r="A6" s="46"/>
      <c r="B6" s="47" t="s">
        <v>128</v>
      </c>
      <c r="C6" s="66">
        <v>58544</v>
      </c>
      <c r="D6" s="66">
        <v>42816</v>
      </c>
      <c r="F6" s="48"/>
      <c r="G6" s="17"/>
    </row>
    <row r="7" spans="1:7" s="47" customFormat="1" ht="15.75">
      <c r="A7" s="46"/>
      <c r="B7" s="47" t="s">
        <v>133</v>
      </c>
      <c r="C7" s="66">
        <v>45115</v>
      </c>
      <c r="D7" s="66">
        <v>38928</v>
      </c>
      <c r="F7" s="48"/>
      <c r="G7" s="17"/>
    </row>
    <row r="8" spans="1:7" s="47" customFormat="1" ht="15.75">
      <c r="A8" s="46"/>
      <c r="B8" s="47" t="s">
        <v>125</v>
      </c>
      <c r="C8" s="67">
        <v>43754</v>
      </c>
      <c r="D8" s="67">
        <v>39991</v>
      </c>
      <c r="F8" s="48"/>
      <c r="G8" s="17"/>
    </row>
    <row r="9" spans="1:7" s="47" customFormat="1" ht="15.75">
      <c r="A9" s="46"/>
      <c r="B9" s="47" t="s">
        <v>129</v>
      </c>
      <c r="C9" s="66">
        <v>28655</v>
      </c>
      <c r="D9" s="66">
        <v>25346</v>
      </c>
      <c r="F9" s="48"/>
      <c r="G9" s="17"/>
    </row>
    <row r="10" spans="1:7" s="47" customFormat="1" ht="15.75">
      <c r="A10" s="46"/>
      <c r="B10" s="47" t="s">
        <v>136</v>
      </c>
      <c r="C10" s="68">
        <v>28617</v>
      </c>
      <c r="D10" s="68">
        <v>22532</v>
      </c>
      <c r="F10" s="48"/>
      <c r="G10" s="17"/>
    </row>
    <row r="11" spans="1:7" s="47" customFormat="1" ht="15.75">
      <c r="A11" s="46"/>
      <c r="B11" s="47" t="s">
        <v>138</v>
      </c>
      <c r="C11" s="66">
        <v>24296</v>
      </c>
      <c r="D11" s="66">
        <v>15270</v>
      </c>
      <c r="F11" s="48"/>
      <c r="G11" s="17"/>
    </row>
    <row r="12" spans="1:7" s="47" customFormat="1" ht="15.75">
      <c r="A12" s="46"/>
      <c r="B12" s="47" t="s">
        <v>131</v>
      </c>
      <c r="C12" s="66">
        <v>20784</v>
      </c>
      <c r="D12" s="66">
        <v>15945</v>
      </c>
      <c r="F12" s="48"/>
      <c r="G12" s="17"/>
    </row>
    <row r="13" spans="1:7" ht="15.75">
      <c r="A13" s="46"/>
      <c r="B13" s="47" t="s">
        <v>145</v>
      </c>
      <c r="C13" s="66">
        <v>18941</v>
      </c>
      <c r="D13" s="66">
        <v>19306</v>
      </c>
      <c r="F13" s="48"/>
      <c r="G13" s="17"/>
    </row>
    <row r="14" spans="1:7" ht="15.75">
      <c r="A14" s="46"/>
      <c r="B14" s="47" t="s">
        <v>112</v>
      </c>
      <c r="C14" s="66">
        <v>10859</v>
      </c>
      <c r="D14" s="66">
        <v>10375</v>
      </c>
      <c r="F14" s="48"/>
      <c r="G14" s="17"/>
    </row>
    <row r="15" spans="1:7" ht="15.75">
      <c r="A15" s="46"/>
      <c r="B15" s="47" t="s">
        <v>134</v>
      </c>
      <c r="C15" s="68">
        <v>8835</v>
      </c>
      <c r="D15" s="68">
        <v>6450</v>
      </c>
      <c r="F15" s="48"/>
      <c r="G15" s="17"/>
    </row>
    <row r="16" spans="1:7" ht="15.75">
      <c r="A16" s="46"/>
      <c r="B16" s="47" t="s">
        <v>135</v>
      </c>
      <c r="C16" s="66">
        <v>8072</v>
      </c>
      <c r="D16" s="66">
        <v>7275</v>
      </c>
      <c r="F16" s="49"/>
      <c r="G16" s="17"/>
    </row>
    <row r="17" spans="1:7" ht="15.75">
      <c r="A17" s="46"/>
      <c r="B17" s="47" t="s">
        <v>140</v>
      </c>
      <c r="C17" s="66">
        <v>4766</v>
      </c>
      <c r="D17" s="66">
        <v>5314</v>
      </c>
      <c r="F17" s="49"/>
      <c r="G17" s="17"/>
    </row>
    <row r="18" spans="1:7" ht="15.75">
      <c r="A18" s="46"/>
      <c r="B18" s="47" t="s">
        <v>139</v>
      </c>
      <c r="C18" s="68">
        <v>3643</v>
      </c>
      <c r="D18" s="68">
        <v>3634</v>
      </c>
      <c r="F18" s="49"/>
      <c r="G18" s="17"/>
    </row>
    <row r="19" spans="1:7" ht="15.75">
      <c r="A19" s="46"/>
      <c r="B19" s="47" t="s">
        <v>124</v>
      </c>
      <c r="C19" s="68">
        <v>3577</v>
      </c>
      <c r="D19" s="68">
        <v>3517</v>
      </c>
      <c r="F19" s="49"/>
      <c r="G19" s="17"/>
    </row>
    <row r="20" spans="1:7" ht="15.75">
      <c r="A20" s="46"/>
      <c r="B20" s="47" t="s">
        <v>132</v>
      </c>
      <c r="C20" s="66">
        <v>3153</v>
      </c>
      <c r="D20" s="66">
        <v>3329</v>
      </c>
      <c r="F20" s="49"/>
      <c r="G20" s="17"/>
    </row>
    <row r="21" spans="1:7" ht="15.75">
      <c r="A21" s="2"/>
      <c r="B21" s="47" t="s">
        <v>115</v>
      </c>
      <c r="C21" s="68">
        <v>2636</v>
      </c>
      <c r="D21" s="68">
        <v>2522</v>
      </c>
      <c r="F21" s="49"/>
      <c r="G21" s="17"/>
    </row>
    <row r="22" spans="1:7" ht="15.75">
      <c r="A22" s="2"/>
      <c r="B22" s="47" t="s">
        <v>120</v>
      </c>
      <c r="C22" s="68">
        <v>2440</v>
      </c>
      <c r="D22" s="68">
        <v>3155</v>
      </c>
      <c r="F22" s="49"/>
      <c r="G22" s="17"/>
    </row>
    <row r="23" spans="1:7" ht="15.75">
      <c r="A23" s="2"/>
      <c r="B23" s="47" t="s">
        <v>119</v>
      </c>
      <c r="C23" s="68">
        <v>2139</v>
      </c>
      <c r="D23" s="68">
        <v>1950</v>
      </c>
      <c r="F23" s="49"/>
      <c r="G23" s="17"/>
    </row>
    <row r="24" spans="1:7" ht="15.75">
      <c r="A24" s="2"/>
      <c r="B24" s="47" t="s">
        <v>118</v>
      </c>
      <c r="C24" s="68">
        <v>1932</v>
      </c>
      <c r="D24" s="68">
        <v>2076</v>
      </c>
      <c r="F24" s="49"/>
      <c r="G24" s="17"/>
    </row>
    <row r="25" spans="1:7" ht="15.75">
      <c r="A25" s="2"/>
      <c r="B25" s="47" t="s">
        <v>116</v>
      </c>
      <c r="C25" s="66">
        <v>1787</v>
      </c>
      <c r="D25" s="66">
        <v>2665</v>
      </c>
      <c r="F25" s="49"/>
      <c r="G25" s="17"/>
    </row>
    <row r="26" spans="1:7" ht="15.75">
      <c r="A26" s="2"/>
      <c r="B26" s="47" t="s">
        <v>127</v>
      </c>
      <c r="C26" s="66">
        <v>1722</v>
      </c>
      <c r="D26" s="66">
        <v>1441</v>
      </c>
      <c r="F26" s="49"/>
      <c r="G26" s="17"/>
    </row>
    <row r="27" spans="1:7" ht="15.75">
      <c r="A27" s="2"/>
      <c r="B27" s="47" t="s">
        <v>114</v>
      </c>
      <c r="C27" s="66">
        <v>1650</v>
      </c>
      <c r="D27" s="66">
        <v>1751</v>
      </c>
      <c r="F27" s="49"/>
      <c r="G27" s="17"/>
    </row>
    <row r="28" spans="1:7" ht="15.75">
      <c r="A28" s="2"/>
      <c r="B28" s="47" t="s">
        <v>121</v>
      </c>
      <c r="C28" s="68">
        <v>1436</v>
      </c>
      <c r="D28" s="68">
        <v>2263</v>
      </c>
      <c r="F28" s="49"/>
      <c r="G28" s="17"/>
    </row>
    <row r="29" spans="1:7" ht="15.75">
      <c r="A29" s="2"/>
      <c r="B29" s="47" t="s">
        <v>123</v>
      </c>
      <c r="C29" s="68">
        <v>1243</v>
      </c>
      <c r="D29" s="68">
        <v>1442</v>
      </c>
      <c r="F29" s="49"/>
      <c r="G29" s="17"/>
    </row>
    <row r="30" spans="1:7" ht="15.75">
      <c r="A30" s="2"/>
      <c r="B30" s="47" t="s">
        <v>122</v>
      </c>
      <c r="C30" s="68">
        <v>1098</v>
      </c>
      <c r="D30" s="68">
        <v>1384</v>
      </c>
      <c r="F30" s="49"/>
      <c r="G30" s="17"/>
    </row>
    <row r="31" spans="1:7" ht="15.75">
      <c r="A31" s="2"/>
      <c r="B31" s="47" t="s">
        <v>111</v>
      </c>
      <c r="C31" s="66">
        <v>1027</v>
      </c>
      <c r="D31" s="66">
        <v>1278</v>
      </c>
      <c r="F31" s="49"/>
      <c r="G31" s="17"/>
    </row>
    <row r="32" spans="1:7" ht="15.75">
      <c r="A32" s="2"/>
      <c r="B32" s="47" t="s">
        <v>110</v>
      </c>
      <c r="C32" s="66">
        <v>930</v>
      </c>
      <c r="D32" s="66">
        <v>1238</v>
      </c>
      <c r="F32" s="49"/>
      <c r="G32" s="17"/>
    </row>
    <row r="33" spans="1:7" ht="15.75">
      <c r="A33" s="2"/>
      <c r="B33" s="47" t="s">
        <v>109</v>
      </c>
      <c r="C33" s="68">
        <v>640</v>
      </c>
      <c r="D33" s="68">
        <v>764</v>
      </c>
      <c r="F33" s="49"/>
      <c r="G33" s="17"/>
    </row>
    <row r="34" spans="1:7" ht="15.75">
      <c r="A34" s="2"/>
      <c r="B34" s="47" t="s">
        <v>113</v>
      </c>
      <c r="C34" s="66">
        <v>391</v>
      </c>
      <c r="D34" s="66">
        <v>359</v>
      </c>
      <c r="F34" s="49"/>
      <c r="G34" s="17"/>
    </row>
    <row r="35" spans="1:7" ht="15.75">
      <c r="A35" s="2"/>
      <c r="B35" s="47" t="s">
        <v>117</v>
      </c>
      <c r="C35" s="66">
        <v>331</v>
      </c>
      <c r="D35" s="66">
        <v>423</v>
      </c>
      <c r="F35" s="49"/>
      <c r="G35" s="17"/>
    </row>
    <row r="36" spans="1:7">
      <c r="A36" s="2"/>
      <c r="B36" s="50"/>
      <c r="C36" s="51"/>
      <c r="D36" s="51"/>
      <c r="E36" s="49"/>
      <c r="F36" s="49"/>
    </row>
    <row r="37" spans="1:7">
      <c r="A37" s="2"/>
      <c r="B37" s="50"/>
      <c r="C37" s="51"/>
      <c r="D37" s="51"/>
      <c r="E37" s="49"/>
      <c r="F37" s="49"/>
    </row>
    <row r="38" spans="1:7">
      <c r="A38" s="2"/>
      <c r="B38" s="50"/>
      <c r="C38" s="51"/>
      <c r="D38" s="51"/>
      <c r="E38" s="49"/>
      <c r="F38" s="49"/>
    </row>
    <row r="39" spans="1:7">
      <c r="A39" s="2"/>
      <c r="B39" s="50"/>
      <c r="C39" s="51"/>
      <c r="D39" s="51"/>
      <c r="E39" s="49"/>
      <c r="F39" s="49"/>
    </row>
    <row r="40" spans="1:7">
      <c r="A40" s="2"/>
      <c r="B40" s="50"/>
      <c r="C40" s="51"/>
      <c r="D40" s="51"/>
      <c r="E40" s="49"/>
      <c r="F40" s="49"/>
    </row>
    <row r="41" spans="1:7">
      <c r="A41" s="2"/>
      <c r="B41" s="50"/>
      <c r="C41" s="51"/>
      <c r="D41" s="51"/>
      <c r="E41" s="49"/>
      <c r="F41" s="49"/>
    </row>
    <row r="42" spans="1:7">
      <c r="A42" s="2"/>
      <c r="B42" s="50"/>
      <c r="C42" s="51"/>
      <c r="D42" s="51"/>
      <c r="E42" s="49"/>
      <c r="F42" s="49"/>
    </row>
    <row r="43" spans="1:7">
      <c r="A43" s="2"/>
      <c r="B43" s="50"/>
      <c r="C43" s="51"/>
      <c r="D43" s="51"/>
      <c r="E43" s="49"/>
      <c r="F43" s="49"/>
    </row>
    <row r="44" spans="1:7">
      <c r="A44" s="2"/>
      <c r="B44" s="52" t="s">
        <v>66</v>
      </c>
      <c r="C44" s="52"/>
      <c r="D44" s="52"/>
      <c r="E44" s="53"/>
      <c r="F44" s="54"/>
    </row>
    <row r="45" spans="1:7" s="47" customFormat="1" ht="15.75">
      <c r="A45" s="46"/>
      <c r="B45" s="48"/>
      <c r="C45" s="57">
        <v>2020</v>
      </c>
      <c r="D45" s="57">
        <v>2000</v>
      </c>
      <c r="F45" s="48"/>
    </row>
    <row r="46" spans="1:7" s="47" customFormat="1" ht="15.75">
      <c r="A46" s="46" t="s">
        <v>78</v>
      </c>
      <c r="B46" s="17" t="s">
        <v>40</v>
      </c>
      <c r="C46" s="21">
        <f>Sheet1!J26</f>
        <v>5499.4451046637705</v>
      </c>
      <c r="D46" s="21">
        <f>Sheet1!I26</f>
        <v>2455.6630828857183</v>
      </c>
      <c r="F46" s="48"/>
    </row>
    <row r="47" spans="1:7" s="47" customFormat="1" ht="15.75">
      <c r="A47" s="46" t="s">
        <v>75</v>
      </c>
      <c r="B47" s="17" t="s">
        <v>73</v>
      </c>
      <c r="C47" s="21">
        <f>Sheet1!J39</f>
        <v>5429.4245336863751</v>
      </c>
      <c r="D47" s="21">
        <f>Sheet1!I39</f>
        <v>5534.0515309302127</v>
      </c>
      <c r="F47" s="48"/>
    </row>
    <row r="48" spans="1:7" s="47" customFormat="1" ht="15.75">
      <c r="A48" s="46" t="s">
        <v>77</v>
      </c>
      <c r="B48" s="17" t="s">
        <v>55</v>
      </c>
      <c r="C48" s="21">
        <f>Sheet1!J35</f>
        <v>4313.9076776649745</v>
      </c>
      <c r="D48" s="21">
        <f>Sheet1!I35</f>
        <v>4635.4411691679543</v>
      </c>
      <c r="F48" s="48"/>
    </row>
    <row r="49" spans="1:6" s="47" customFormat="1" ht="15.75">
      <c r="A49" s="46" t="s">
        <v>76</v>
      </c>
      <c r="B49" s="17" t="s">
        <v>74</v>
      </c>
      <c r="C49" s="21">
        <f>Sheet1!J42</f>
        <v>3940.9139051372549</v>
      </c>
      <c r="D49" s="21">
        <f>Sheet1!I42</f>
        <v>5095.730889634443</v>
      </c>
      <c r="F49" s="48"/>
    </row>
    <row r="50" spans="1:6" s="47" customFormat="1" ht="15.75">
      <c r="A50" s="46" t="s">
        <v>79</v>
      </c>
      <c r="B50" s="17" t="s">
        <v>47</v>
      </c>
      <c r="C50" s="21">
        <f>Sheet1!J14</f>
        <v>3813.082620849319</v>
      </c>
      <c r="D50" s="21">
        <f>Sheet1!I14</f>
        <v>3643.1284824856511</v>
      </c>
      <c r="F50" s="48"/>
    </row>
    <row r="51" spans="1:6" s="47" customFormat="1" ht="15.75">
      <c r="A51" s="46" t="s">
        <v>80</v>
      </c>
      <c r="B51" s="17" t="s">
        <v>56</v>
      </c>
      <c r="C51" s="21">
        <f>Sheet1!J37</f>
        <v>3484.9989444323528</v>
      </c>
      <c r="D51" s="21">
        <f>Sheet1!I37</f>
        <v>3177.0677614039682</v>
      </c>
      <c r="F51" s="48"/>
    </row>
    <row r="52" spans="1:6" s="47" customFormat="1" ht="15.75">
      <c r="A52" s="46" t="s">
        <v>81</v>
      </c>
      <c r="B52" s="17" t="s">
        <v>50</v>
      </c>
      <c r="C52" s="21">
        <f>Sheet1!J41</f>
        <v>3340.9006302680782</v>
      </c>
      <c r="D52" s="21">
        <f>Sheet1!I41</f>
        <v>3725.0411139833336</v>
      </c>
      <c r="F52" s="48"/>
    </row>
    <row r="53" spans="1:6" s="47" customFormat="1" ht="15.75">
      <c r="A53" s="46" t="s">
        <v>82</v>
      </c>
      <c r="B53" s="17" t="s">
        <v>67</v>
      </c>
      <c r="C53" s="21">
        <f>Sheet1!J46</f>
        <v>3111.6748522706362</v>
      </c>
      <c r="D53" s="21">
        <f>Sheet1!I46</f>
        <v>3103.987486453882</v>
      </c>
      <c r="F53" s="48"/>
    </row>
    <row r="54" spans="1:6" s="47" customFormat="1" ht="15.75">
      <c r="A54" s="46" t="s">
        <v>84</v>
      </c>
      <c r="B54" s="17" t="s">
        <v>53</v>
      </c>
      <c r="C54" s="21">
        <f>Sheet1!J25</f>
        <v>2881.0797992969483</v>
      </c>
      <c r="D54" s="21">
        <f>Sheet1!I25</f>
        <v>2756.4807487962457</v>
      </c>
      <c r="F54" s="48"/>
    </row>
    <row r="55" spans="1:6" s="47" customFormat="1" ht="15.75">
      <c r="A55" s="46" t="s">
        <v>83</v>
      </c>
      <c r="B55" s="17" t="s">
        <v>39</v>
      </c>
      <c r="C55" s="21">
        <f>Sheet1!J17</f>
        <v>2862.8922510935754</v>
      </c>
      <c r="D55" s="21">
        <f>Sheet1!I17</f>
        <v>2960.0719269355045</v>
      </c>
      <c r="F55" s="48"/>
    </row>
    <row r="56" spans="1:6" s="47" customFormat="1" ht="15.75">
      <c r="A56" s="46" t="s">
        <v>85</v>
      </c>
      <c r="B56" s="17" t="s">
        <v>71</v>
      </c>
      <c r="C56" s="21">
        <f>Sheet1!J21</f>
        <v>2700.6832788791498</v>
      </c>
      <c r="D56" s="21">
        <f>Sheet1!I21</f>
        <v>2865.9978311014493</v>
      </c>
      <c r="F56" s="48"/>
    </row>
    <row r="57" spans="1:6" s="47" customFormat="1" ht="15.75">
      <c r="A57" s="46" t="s">
        <v>87</v>
      </c>
      <c r="B57" s="17" t="s">
        <v>69</v>
      </c>
      <c r="C57" s="21">
        <f>Sheet1!J50</f>
        <v>2357.1958992849277</v>
      </c>
      <c r="D57" s="21">
        <f>Sheet1!I50</f>
        <v>2215.6228686818013</v>
      </c>
      <c r="F57" s="48"/>
    </row>
    <row r="58" spans="1:6" s="47" customFormat="1" ht="15.75">
      <c r="A58" s="46" t="s">
        <v>88</v>
      </c>
      <c r="B58" s="17" t="s">
        <v>54</v>
      </c>
      <c r="C58" s="21">
        <f>Sheet1!J27</f>
        <v>2210.357017630577</v>
      </c>
      <c r="D58" s="21">
        <f>Sheet1!I27</f>
        <v>3296.3634314412352</v>
      </c>
      <c r="F58" s="48"/>
    </row>
    <row r="59" spans="1:6" s="47" customFormat="1" ht="15.75">
      <c r="A59" s="46" t="s">
        <v>86</v>
      </c>
      <c r="B59" s="17" t="s">
        <v>57</v>
      </c>
      <c r="C59" s="21">
        <f>Sheet1!J43</f>
        <v>2209.3662059096264</v>
      </c>
      <c r="D59" s="21">
        <f>Sheet1!I43</f>
        <v>3481.751896917468</v>
      </c>
      <c r="F59" s="48"/>
    </row>
    <row r="60" spans="1:6" ht="15.75">
      <c r="A60" s="46" t="s">
        <v>91</v>
      </c>
      <c r="B60" s="17" t="s">
        <v>60</v>
      </c>
      <c r="C60" s="21">
        <f>Sheet1!J49</f>
        <v>1667.528266381438</v>
      </c>
      <c r="D60" s="21">
        <f>Sheet1!I49</f>
        <v>1934.4937732277019</v>
      </c>
      <c r="F60" s="5"/>
    </row>
    <row r="61" spans="1:6" ht="15.75">
      <c r="A61" s="46" t="s">
        <v>89</v>
      </c>
      <c r="B61" s="17" t="s">
        <v>62</v>
      </c>
      <c r="C61" s="21">
        <f>Sheet1!J11</f>
        <v>1597.5566230891013</v>
      </c>
      <c r="D61" s="21">
        <f>Sheet1!I11</f>
        <v>2126.6398918110831</v>
      </c>
      <c r="F61" s="4"/>
    </row>
    <row r="62" spans="1:6" ht="15.75">
      <c r="A62" s="46" t="s">
        <v>90</v>
      </c>
      <c r="B62" s="17" t="s">
        <v>61</v>
      </c>
      <c r="C62" s="21">
        <f>Sheet1!J45</f>
        <v>1539.2779754629787</v>
      </c>
      <c r="D62" s="21">
        <f>Sheet1!I45</f>
        <v>1940.2192331883082</v>
      </c>
      <c r="F62" s="3"/>
    </row>
    <row r="63" spans="1:6" ht="15.75">
      <c r="A63" s="46" t="s">
        <v>93</v>
      </c>
      <c r="B63" s="17" t="s">
        <v>52</v>
      </c>
      <c r="C63" s="21">
        <f>Sheet1!J51</f>
        <v>1063.4370488559116</v>
      </c>
      <c r="D63" s="21">
        <f>Sheet1!I51</f>
        <v>1045.5991335829583</v>
      </c>
      <c r="F63" s="3"/>
    </row>
    <row r="64" spans="1:6" ht="15.75">
      <c r="A64" s="46" t="s">
        <v>92</v>
      </c>
      <c r="B64" s="17" t="s">
        <v>59</v>
      </c>
      <c r="C64" s="21">
        <f>Sheet1!J13</f>
        <v>1049.7973260124147</v>
      </c>
      <c r="D64" s="21">
        <f>Sheet1!I13</f>
        <v>1306.3690191274256</v>
      </c>
      <c r="F64" s="3"/>
    </row>
    <row r="65" spans="1:6" ht="15.75">
      <c r="A65" s="46" t="s">
        <v>94</v>
      </c>
      <c r="B65" s="17" t="s">
        <v>41</v>
      </c>
      <c r="C65" s="21">
        <f>Sheet1!J15</f>
        <v>1020.7645548415175</v>
      </c>
      <c r="D65" s="21">
        <f>Sheet1!I15</f>
        <v>932.97516370313861</v>
      </c>
    </row>
    <row r="66" spans="1:6" ht="15">
      <c r="A66" s="46" t="s">
        <v>95</v>
      </c>
      <c r="B66" s="6" t="s">
        <v>148</v>
      </c>
      <c r="C66" s="58">
        <f>Sheet1!J53</f>
        <v>1013.4356938652307</v>
      </c>
      <c r="D66" s="58">
        <f>Sheet1!I53</f>
        <v>812.55013655506616</v>
      </c>
      <c r="F66" s="2"/>
    </row>
    <row r="67" spans="1:6" ht="15.75">
      <c r="A67" s="46" t="s">
        <v>96</v>
      </c>
      <c r="B67" s="17" t="s">
        <v>63</v>
      </c>
      <c r="C67" s="21">
        <f>Sheet1!J10</f>
        <v>875.42386111454391</v>
      </c>
      <c r="D67" s="21">
        <f>Sheet1!I10</f>
        <v>1045.0372342054868</v>
      </c>
      <c r="F67" s="2"/>
    </row>
    <row r="68" spans="1:6" ht="16.5">
      <c r="A68" s="46" t="s">
        <v>98</v>
      </c>
      <c r="B68" s="17" t="s">
        <v>65</v>
      </c>
      <c r="C68" s="21">
        <f>Sheet1!J33</f>
        <v>858.70976879666489</v>
      </c>
      <c r="D68" s="21">
        <f>Sheet1!I33</f>
        <v>1097.384387314167</v>
      </c>
      <c r="F68" s="1"/>
    </row>
    <row r="69" spans="1:6" ht="16.5">
      <c r="A69" s="46" t="s">
        <v>97</v>
      </c>
      <c r="B69" s="17" t="s">
        <v>46</v>
      </c>
      <c r="C69" s="21">
        <f>Sheet1!J9</f>
        <v>706.74664985680829</v>
      </c>
      <c r="D69" s="21">
        <f>Sheet1!I9</f>
        <v>444.18922223055085</v>
      </c>
      <c r="F69" s="1"/>
    </row>
    <row r="70" spans="1:6" ht="16.5">
      <c r="A70" s="46" t="s">
        <v>99</v>
      </c>
      <c r="B70" s="17" t="s">
        <v>64</v>
      </c>
      <c r="C70" s="21">
        <f>Sheet1!J19</f>
        <v>701.48973172321553</v>
      </c>
      <c r="D70" s="21">
        <f>Sheet1!I19</f>
        <v>644.07880738781159</v>
      </c>
      <c r="F70" s="1"/>
    </row>
    <row r="71" spans="1:6" ht="16.5">
      <c r="A71" s="46" t="s">
        <v>100</v>
      </c>
      <c r="B71" s="17" t="s">
        <v>45</v>
      </c>
      <c r="C71" s="21">
        <f>Sheet1!J47</f>
        <v>624.16394071483614</v>
      </c>
      <c r="D71" s="21">
        <f>Sheet1!I47</f>
        <v>491.44431324690532</v>
      </c>
      <c r="F71" s="1"/>
    </row>
    <row r="72" spans="1:6" ht="16.5">
      <c r="A72" s="46" t="s">
        <v>101</v>
      </c>
      <c r="B72" s="17" t="s">
        <v>42</v>
      </c>
      <c r="C72" s="21">
        <f>Sheet1!J22</f>
        <v>589.89801662243019</v>
      </c>
      <c r="D72" s="21">
        <f>Sheet1!I22</f>
        <v>431.42035869954174</v>
      </c>
      <c r="F72" s="1"/>
    </row>
    <row r="73" spans="1:6" ht="15.75">
      <c r="A73" s="46" t="s">
        <v>102</v>
      </c>
      <c r="B73" s="17" t="s">
        <v>51</v>
      </c>
      <c r="C73" s="21">
        <f>Sheet1!J30</f>
        <v>579.2161344628413</v>
      </c>
      <c r="D73" s="21">
        <f>Sheet1!I30</f>
        <v>611.5478945850931</v>
      </c>
    </row>
    <row r="74" spans="1:6" ht="15.75">
      <c r="A74" s="46" t="s">
        <v>103</v>
      </c>
      <c r="B74" s="17" t="s">
        <v>43</v>
      </c>
      <c r="C74" s="21">
        <f>Sheet1!J31</f>
        <v>552.74326590400813</v>
      </c>
      <c r="D74" s="21">
        <f>Sheet1!I31</f>
        <v>476.94092552612722</v>
      </c>
    </row>
    <row r="75" spans="1:6" ht="15.75">
      <c r="A75" s="46" t="s">
        <v>104</v>
      </c>
      <c r="B75" s="17" t="s">
        <v>72</v>
      </c>
      <c r="C75" s="21">
        <f>Sheet1!J29</f>
        <v>438.7809910477049</v>
      </c>
      <c r="D75" s="21">
        <f>Sheet1!I29</f>
        <v>336.62254148651147</v>
      </c>
    </row>
    <row r="76" spans="1:6" ht="15.75">
      <c r="A76" s="46" t="s">
        <v>105</v>
      </c>
      <c r="B76" s="17" t="s">
        <v>49</v>
      </c>
      <c r="C76" s="21">
        <f>Sheet1!J34</f>
        <v>429.81735206647778</v>
      </c>
      <c r="D76" s="21">
        <f>Sheet1!I34</f>
        <v>313.78855923359163</v>
      </c>
    </row>
    <row r="77" spans="1:6" ht="15.75">
      <c r="A77" s="46" t="s">
        <v>106</v>
      </c>
      <c r="B77" s="17" t="s">
        <v>44</v>
      </c>
      <c r="C77" s="21">
        <f>Sheet1!J23</f>
        <v>344.1811940362021</v>
      </c>
      <c r="D77" s="21">
        <f>Sheet1!I23</f>
        <v>304.43610343889651</v>
      </c>
    </row>
    <row r="78" spans="1:6" ht="15.75">
      <c r="A78" s="46" t="s">
        <v>107</v>
      </c>
      <c r="B78" s="17" t="s">
        <v>48</v>
      </c>
      <c r="C78" s="28">
        <f>Sheet1!J38</f>
        <v>203.28063353398264</v>
      </c>
      <c r="D78" s="28">
        <f>Sheet1!I38</f>
        <v>183.2094411496189</v>
      </c>
    </row>
    <row r="79" spans="1:6" ht="15.75">
      <c r="A79" s="46" t="s">
        <v>108</v>
      </c>
      <c r="B79" s="17" t="s">
        <v>58</v>
      </c>
      <c r="C79" s="21">
        <f>Sheet1!J18</f>
        <v>107.21799147763052</v>
      </c>
      <c r="D79" s="21">
        <f>Sheet1!I18</f>
        <v>89.721908083197206</v>
      </c>
      <c r="F79" s="2"/>
    </row>
  </sheetData>
  <sortState ref="A46:D79">
    <sortCondition descending="1" ref="D46:D79"/>
  </sortState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Licensee</dc:creator>
  <cp:lastModifiedBy>Pecchioli, Victoria</cp:lastModifiedBy>
  <cp:lastPrinted>2023-08-18T17:40:02Z</cp:lastPrinted>
  <dcterms:created xsi:type="dcterms:W3CDTF">1999-09-16T19:52:43Z</dcterms:created>
  <dcterms:modified xsi:type="dcterms:W3CDTF">2023-08-18T17:40:08Z</dcterms:modified>
</cp:coreProperties>
</file>