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1005" yWindow="-105" windowWidth="27255" windowHeight="12750"/>
  </bookViews>
  <sheets>
    <sheet name="Sheet1" sheetId="1" r:id="rId1"/>
    <sheet name="Sheet2" sheetId="2" r:id="rId2"/>
  </sheets>
  <definedNames>
    <definedName name="_xlnm.Print_Area" localSheetId="0">Sheet1!$B$1:$AF$53</definedName>
  </definedNames>
  <calcPr calcId="162913"/>
</workbook>
</file>

<file path=xl/calcChain.xml><?xml version="1.0" encoding="utf-8"?>
<calcChain xmlns="http://schemas.openxmlformats.org/spreadsheetml/2006/main">
  <c r="L12" i="2" l="1"/>
  <c r="M12" i="2"/>
  <c r="N12" i="2"/>
  <c r="O12" i="2"/>
  <c r="K12" i="2"/>
  <c r="Q9" i="2"/>
  <c r="Q8" i="2"/>
  <c r="L11" i="2"/>
  <c r="M11" i="2"/>
  <c r="N11" i="2"/>
  <c r="O11" i="2"/>
  <c r="K11" i="2"/>
  <c r="K4" i="2"/>
  <c r="O8" i="2"/>
  <c r="N8" i="2"/>
  <c r="M8" i="2"/>
  <c r="L8" i="2"/>
  <c r="K8" i="2"/>
  <c r="O9" i="2"/>
  <c r="N9" i="2"/>
  <c r="M9" i="2"/>
  <c r="L9" i="2"/>
  <c r="K9" i="2"/>
  <c r="AI50" i="1" l="1"/>
  <c r="AJ50" i="1"/>
  <c r="AK50" i="1"/>
  <c r="AL50" i="1"/>
  <c r="AH50" i="1"/>
  <c r="F50" i="1" l="1"/>
  <c r="D50" i="1"/>
  <c r="AF16" i="1"/>
  <c r="AF6" i="1"/>
  <c r="S6" i="1"/>
  <c r="L6" i="1"/>
  <c r="H6" i="1"/>
  <c r="U6" i="1"/>
  <c r="T6" i="1"/>
  <c r="P6" i="1"/>
  <c r="V6" i="1"/>
  <c r="Z50" i="1" l="1"/>
  <c r="AF50" i="1" s="1"/>
  <c r="Y50" i="1"/>
  <c r="AC50" i="1" s="1"/>
  <c r="AE7" i="1"/>
  <c r="AF7" i="1"/>
  <c r="AE8" i="1"/>
  <c r="AF8" i="1"/>
  <c r="AE10" i="1"/>
  <c r="AF10" i="1"/>
  <c r="AE11" i="1"/>
  <c r="AF11" i="1"/>
  <c r="AE12" i="1"/>
  <c r="AF12" i="1"/>
  <c r="AE14" i="1"/>
  <c r="AF14" i="1"/>
  <c r="AE15" i="1"/>
  <c r="AF15" i="1"/>
  <c r="AE16" i="1"/>
  <c r="AE18" i="1"/>
  <c r="AF18" i="1"/>
  <c r="AE19" i="1"/>
  <c r="AF19" i="1"/>
  <c r="AE20" i="1"/>
  <c r="AF20" i="1"/>
  <c r="AE22" i="1"/>
  <c r="AF22" i="1"/>
  <c r="AE23" i="1"/>
  <c r="AF23" i="1"/>
  <c r="AE24" i="1"/>
  <c r="AF24" i="1"/>
  <c r="AE26" i="1"/>
  <c r="AF26" i="1"/>
  <c r="AE27" i="1"/>
  <c r="AF27" i="1"/>
  <c r="AE28" i="1"/>
  <c r="AF28" i="1"/>
  <c r="AE30" i="1"/>
  <c r="AF30" i="1"/>
  <c r="AE31" i="1"/>
  <c r="AF31" i="1"/>
  <c r="AE32" i="1"/>
  <c r="AF32" i="1"/>
  <c r="AE34" i="1"/>
  <c r="AF34" i="1"/>
  <c r="AE35" i="1"/>
  <c r="AF35" i="1"/>
  <c r="AE36" i="1"/>
  <c r="AF36" i="1"/>
  <c r="AE38" i="1"/>
  <c r="AF38" i="1"/>
  <c r="AE39" i="1"/>
  <c r="AF39" i="1"/>
  <c r="AE40" i="1"/>
  <c r="AF40" i="1"/>
  <c r="AE42" i="1"/>
  <c r="AF42" i="1"/>
  <c r="AE43" i="1"/>
  <c r="AF43" i="1"/>
  <c r="AE44" i="1"/>
  <c r="AF44" i="1"/>
  <c r="AE46" i="1"/>
  <c r="AF46" i="1"/>
  <c r="AE47" i="1"/>
  <c r="AF47" i="1"/>
  <c r="AE48" i="1"/>
  <c r="AF48" i="1"/>
  <c r="AE6" i="1"/>
  <c r="AC7" i="1"/>
  <c r="AD7" i="1"/>
  <c r="AC8" i="1"/>
  <c r="AD8" i="1"/>
  <c r="AC10" i="1"/>
  <c r="AD10" i="1"/>
  <c r="AC11" i="1"/>
  <c r="AD11" i="1"/>
  <c r="AC12" i="1"/>
  <c r="AD12" i="1"/>
  <c r="AC14" i="1"/>
  <c r="AD14" i="1"/>
  <c r="AC15" i="1"/>
  <c r="AD15" i="1"/>
  <c r="AC16" i="1"/>
  <c r="AD16" i="1"/>
  <c r="AC18" i="1"/>
  <c r="AD18" i="1"/>
  <c r="AC19" i="1"/>
  <c r="AD19" i="1"/>
  <c r="AC20" i="1"/>
  <c r="AD20" i="1"/>
  <c r="AC22" i="1"/>
  <c r="AD22" i="1"/>
  <c r="AC23" i="1"/>
  <c r="AD23" i="1"/>
  <c r="AC24" i="1"/>
  <c r="AD24" i="1"/>
  <c r="AC26" i="1"/>
  <c r="AD26" i="1"/>
  <c r="AC27" i="1"/>
  <c r="AD27" i="1"/>
  <c r="AC28" i="1"/>
  <c r="AD28" i="1"/>
  <c r="AC30" i="1"/>
  <c r="AD30" i="1"/>
  <c r="AC31" i="1"/>
  <c r="AD31" i="1"/>
  <c r="AC32" i="1"/>
  <c r="AD32" i="1"/>
  <c r="AC34" i="1"/>
  <c r="AD34" i="1"/>
  <c r="AC35" i="1"/>
  <c r="AD35" i="1"/>
  <c r="AC36" i="1"/>
  <c r="AD36" i="1"/>
  <c r="AC38" i="1"/>
  <c r="AD38" i="1"/>
  <c r="AC39" i="1"/>
  <c r="AD39" i="1"/>
  <c r="AC40" i="1"/>
  <c r="AD40" i="1"/>
  <c r="AC42" i="1"/>
  <c r="AD42" i="1"/>
  <c r="AC43" i="1"/>
  <c r="AD43" i="1"/>
  <c r="AC44" i="1"/>
  <c r="AD44" i="1"/>
  <c r="AC46" i="1"/>
  <c r="AD46" i="1"/>
  <c r="AC47" i="1"/>
  <c r="AD47" i="1"/>
  <c r="AC48" i="1"/>
  <c r="AD48" i="1"/>
  <c r="AD6" i="1"/>
  <c r="AC6" i="1"/>
  <c r="AD50" i="1" l="1"/>
  <c r="AE50" i="1"/>
  <c r="W7" i="1"/>
  <c r="X7" i="1"/>
  <c r="W8" i="1"/>
  <c r="X8" i="1"/>
  <c r="W10" i="1"/>
  <c r="X10" i="1"/>
  <c r="W11" i="1"/>
  <c r="X11" i="1"/>
  <c r="W12" i="1"/>
  <c r="X12" i="1"/>
  <c r="W14" i="1"/>
  <c r="X14" i="1"/>
  <c r="W15" i="1"/>
  <c r="X15" i="1"/>
  <c r="W16" i="1"/>
  <c r="X16" i="1"/>
  <c r="W18" i="1"/>
  <c r="X18" i="1"/>
  <c r="W19" i="1"/>
  <c r="X19" i="1"/>
  <c r="W20" i="1"/>
  <c r="X20" i="1"/>
  <c r="W22" i="1"/>
  <c r="X22" i="1"/>
  <c r="W23" i="1"/>
  <c r="X23" i="1"/>
  <c r="W24" i="1"/>
  <c r="X24" i="1"/>
  <c r="W26" i="1"/>
  <c r="X26" i="1"/>
  <c r="W27" i="1"/>
  <c r="X27" i="1"/>
  <c r="W28" i="1"/>
  <c r="X28" i="1"/>
  <c r="W30" i="1"/>
  <c r="X30" i="1"/>
  <c r="W31" i="1"/>
  <c r="X31" i="1"/>
  <c r="W32" i="1"/>
  <c r="X32" i="1"/>
  <c r="W34" i="1"/>
  <c r="X34" i="1"/>
  <c r="W35" i="1"/>
  <c r="X35" i="1"/>
  <c r="W36" i="1"/>
  <c r="X36" i="1"/>
  <c r="W38" i="1"/>
  <c r="X38" i="1"/>
  <c r="W39" i="1"/>
  <c r="X39" i="1"/>
  <c r="W40" i="1"/>
  <c r="X40" i="1"/>
  <c r="W42" i="1"/>
  <c r="X42" i="1"/>
  <c r="W43" i="1"/>
  <c r="X43" i="1"/>
  <c r="W44" i="1"/>
  <c r="X44" i="1"/>
  <c r="W46" i="1"/>
  <c r="X46" i="1"/>
  <c r="W47" i="1"/>
  <c r="X47" i="1"/>
  <c r="W48" i="1"/>
  <c r="X48" i="1"/>
  <c r="X6" i="1"/>
  <c r="W6" i="1"/>
  <c r="U7" i="1"/>
  <c r="U8" i="1"/>
  <c r="U10" i="1"/>
  <c r="U11" i="1"/>
  <c r="U12" i="1"/>
  <c r="U14" i="1"/>
  <c r="U15" i="1"/>
  <c r="U16" i="1"/>
  <c r="U18" i="1"/>
  <c r="U19" i="1"/>
  <c r="U20" i="1"/>
  <c r="U22" i="1"/>
  <c r="U23" i="1"/>
  <c r="U24" i="1"/>
  <c r="U26" i="1"/>
  <c r="U27" i="1"/>
  <c r="U28" i="1"/>
  <c r="U30" i="1"/>
  <c r="U31" i="1"/>
  <c r="U32" i="1"/>
  <c r="U34" i="1"/>
  <c r="U35" i="1"/>
  <c r="U36" i="1"/>
  <c r="U38" i="1"/>
  <c r="U39" i="1"/>
  <c r="U40" i="1"/>
  <c r="U42" i="1"/>
  <c r="U43" i="1"/>
  <c r="U44" i="1"/>
  <c r="U46" i="1"/>
  <c r="U47" i="1"/>
  <c r="U48" i="1"/>
  <c r="R50" i="1"/>
  <c r="X50" i="1" s="1"/>
  <c r="Q50" i="1"/>
  <c r="W50" i="1" s="1"/>
  <c r="V50" i="1"/>
  <c r="V7" i="1"/>
  <c r="V8" i="1"/>
  <c r="V10" i="1"/>
  <c r="V11" i="1"/>
  <c r="V12" i="1"/>
  <c r="V14" i="1"/>
  <c r="V15" i="1"/>
  <c r="V16" i="1"/>
  <c r="V18" i="1"/>
  <c r="V19" i="1"/>
  <c r="V20" i="1"/>
  <c r="V22" i="1"/>
  <c r="V23" i="1"/>
  <c r="V24" i="1"/>
  <c r="V26" i="1"/>
  <c r="V27" i="1"/>
  <c r="V28" i="1"/>
  <c r="V30" i="1"/>
  <c r="V31" i="1"/>
  <c r="V32" i="1"/>
  <c r="V34" i="1"/>
  <c r="V35" i="1"/>
  <c r="V36" i="1"/>
  <c r="V38" i="1"/>
  <c r="V39" i="1"/>
  <c r="V40" i="1"/>
  <c r="V42" i="1"/>
  <c r="V43" i="1"/>
  <c r="V44" i="1"/>
  <c r="V46" i="1"/>
  <c r="V47" i="1"/>
  <c r="V48" i="1"/>
  <c r="N50" i="1"/>
  <c r="M50" i="1"/>
  <c r="J50" i="1"/>
  <c r="I50" i="1"/>
  <c r="E50" i="1"/>
  <c r="C50" i="1"/>
  <c r="U50" i="1" l="1"/>
  <c r="H50" i="1"/>
  <c r="G6" i="1" l="1"/>
  <c r="AB47" i="1" l="1"/>
  <c r="AB48" i="1"/>
  <c r="AB43" i="1"/>
  <c r="AB44" i="1"/>
  <c r="AB39" i="1"/>
  <c r="AB40" i="1"/>
  <c r="AB35" i="1"/>
  <c r="AB36" i="1"/>
  <c r="AB31" i="1"/>
  <c r="AB32" i="1"/>
  <c r="AB27" i="1"/>
  <c r="AB28" i="1"/>
  <c r="AB23" i="1"/>
  <c r="AB24" i="1"/>
  <c r="AB19" i="1"/>
  <c r="AB20" i="1"/>
  <c r="AB15" i="1"/>
  <c r="AB16" i="1"/>
  <c r="AB11" i="1"/>
  <c r="AB12" i="1"/>
  <c r="AB46" i="1"/>
  <c r="AB42" i="1"/>
  <c r="AB38" i="1"/>
  <c r="AB34" i="1"/>
  <c r="AB30" i="1"/>
  <c r="AB26" i="1"/>
  <c r="AB22" i="1"/>
  <c r="AB18" i="1"/>
  <c r="AB14" i="1"/>
  <c r="AB10" i="1"/>
  <c r="AB7" i="1"/>
  <c r="AB8" i="1"/>
  <c r="AB6" i="1"/>
  <c r="T47" i="1"/>
  <c r="T48" i="1"/>
  <c r="T43" i="1"/>
  <c r="T44" i="1"/>
  <c r="T39" i="1"/>
  <c r="T40" i="1"/>
  <c r="T35" i="1"/>
  <c r="T36" i="1"/>
  <c r="T31" i="1"/>
  <c r="T32" i="1"/>
  <c r="T27" i="1"/>
  <c r="T28" i="1"/>
  <c r="T23" i="1"/>
  <c r="T24" i="1"/>
  <c r="T19" i="1"/>
  <c r="T20" i="1"/>
  <c r="T15" i="1"/>
  <c r="T16" i="1"/>
  <c r="T11" i="1"/>
  <c r="T12" i="1"/>
  <c r="T46" i="1"/>
  <c r="T42" i="1"/>
  <c r="T38" i="1"/>
  <c r="T34" i="1"/>
  <c r="T30" i="1"/>
  <c r="T26" i="1"/>
  <c r="T22" i="1"/>
  <c r="T18" i="1"/>
  <c r="T14" i="1"/>
  <c r="T10" i="1"/>
  <c r="T7" i="1"/>
  <c r="T8" i="1"/>
  <c r="P47" i="1"/>
  <c r="P48" i="1"/>
  <c r="P43" i="1"/>
  <c r="P44" i="1"/>
  <c r="P39" i="1"/>
  <c r="P40" i="1"/>
  <c r="P35" i="1"/>
  <c r="P36" i="1"/>
  <c r="P31" i="1"/>
  <c r="P32" i="1"/>
  <c r="P27" i="1"/>
  <c r="P28" i="1"/>
  <c r="P23" i="1"/>
  <c r="P24" i="1"/>
  <c r="P19" i="1"/>
  <c r="P20" i="1"/>
  <c r="P15" i="1"/>
  <c r="P16" i="1"/>
  <c r="P11" i="1"/>
  <c r="P12" i="1"/>
  <c r="P46" i="1"/>
  <c r="P42" i="1"/>
  <c r="P38" i="1"/>
  <c r="P34" i="1"/>
  <c r="P30" i="1"/>
  <c r="P26" i="1"/>
  <c r="P22" i="1"/>
  <c r="P18" i="1"/>
  <c r="P14" i="1"/>
  <c r="P10" i="1"/>
  <c r="P7" i="1"/>
  <c r="P8" i="1"/>
  <c r="L47" i="1"/>
  <c r="L48" i="1"/>
  <c r="L43" i="1"/>
  <c r="L44" i="1"/>
  <c r="L39" i="1"/>
  <c r="L40" i="1"/>
  <c r="L35" i="1"/>
  <c r="L36" i="1"/>
  <c r="L31" i="1"/>
  <c r="L32" i="1"/>
  <c r="L27" i="1"/>
  <c r="L28" i="1"/>
  <c r="L23" i="1"/>
  <c r="L24" i="1"/>
  <c r="L19" i="1"/>
  <c r="L20" i="1"/>
  <c r="L15" i="1"/>
  <c r="L16" i="1"/>
  <c r="L11" i="1"/>
  <c r="L12" i="1"/>
  <c r="L46" i="1"/>
  <c r="L42" i="1"/>
  <c r="L38" i="1"/>
  <c r="L34" i="1"/>
  <c r="L30" i="1"/>
  <c r="L26" i="1"/>
  <c r="L22" i="1"/>
  <c r="L18" i="1"/>
  <c r="L14" i="1"/>
  <c r="L10" i="1"/>
  <c r="L7" i="1"/>
  <c r="L8" i="1"/>
  <c r="H15" i="1"/>
  <c r="H16" i="1"/>
  <c r="H19" i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46" i="1"/>
  <c r="H42" i="1"/>
  <c r="H38" i="1"/>
  <c r="H34" i="1"/>
  <c r="H30" i="1"/>
  <c r="H26" i="1"/>
  <c r="H22" i="1"/>
  <c r="H18" i="1"/>
  <c r="H14" i="1"/>
  <c r="H11" i="1"/>
  <c r="H12" i="1"/>
  <c r="H10" i="1"/>
  <c r="H7" i="1"/>
  <c r="H8" i="1"/>
  <c r="AA7" i="1"/>
  <c r="AA8" i="1"/>
  <c r="AA10" i="1"/>
  <c r="AA11" i="1"/>
  <c r="AA12" i="1"/>
  <c r="AA14" i="1"/>
  <c r="AA47" i="1"/>
  <c r="AA15" i="1"/>
  <c r="AA16" i="1"/>
  <c r="AA18" i="1"/>
  <c r="AA19" i="1"/>
  <c r="AA20" i="1"/>
  <c r="AA22" i="1"/>
  <c r="AA23" i="1"/>
  <c r="AA24" i="1"/>
  <c r="AA26" i="1"/>
  <c r="AA27" i="1"/>
  <c r="AA28" i="1"/>
  <c r="AA30" i="1"/>
  <c r="AA31" i="1"/>
  <c r="AA32" i="1"/>
  <c r="AA34" i="1"/>
  <c r="AA35" i="1"/>
  <c r="AA36" i="1"/>
  <c r="AA38" i="1"/>
  <c r="AA39" i="1"/>
  <c r="AA40" i="1"/>
  <c r="AA42" i="1"/>
  <c r="AA43" i="1"/>
  <c r="AA44" i="1"/>
  <c r="AA46" i="1"/>
  <c r="AA48" i="1"/>
  <c r="AA50" i="1"/>
  <c r="S7" i="1"/>
  <c r="S8" i="1"/>
  <c r="S10" i="1"/>
  <c r="S11" i="1"/>
  <c r="S12" i="1"/>
  <c r="S14" i="1"/>
  <c r="S47" i="1"/>
  <c r="S15" i="1"/>
  <c r="S16" i="1"/>
  <c r="S18" i="1"/>
  <c r="S19" i="1"/>
  <c r="S20" i="1"/>
  <c r="S22" i="1"/>
  <c r="S23" i="1"/>
  <c r="S24" i="1"/>
  <c r="S26" i="1"/>
  <c r="S27" i="1"/>
  <c r="S28" i="1"/>
  <c r="S30" i="1"/>
  <c r="S31" i="1"/>
  <c r="S32" i="1"/>
  <c r="S34" i="1"/>
  <c r="S35" i="1"/>
  <c r="S36" i="1"/>
  <c r="S38" i="1"/>
  <c r="S39" i="1"/>
  <c r="S40" i="1"/>
  <c r="S42" i="1"/>
  <c r="S43" i="1"/>
  <c r="S44" i="1"/>
  <c r="S46" i="1"/>
  <c r="S48" i="1"/>
  <c r="S50" i="1"/>
  <c r="O7" i="1"/>
  <c r="O8" i="1"/>
  <c r="O10" i="1"/>
  <c r="O11" i="1"/>
  <c r="O12" i="1"/>
  <c r="O14" i="1"/>
  <c r="O47" i="1"/>
  <c r="O15" i="1"/>
  <c r="O16" i="1"/>
  <c r="O18" i="1"/>
  <c r="O19" i="1"/>
  <c r="O20" i="1"/>
  <c r="O22" i="1"/>
  <c r="O23" i="1"/>
  <c r="O24" i="1"/>
  <c r="O26" i="1"/>
  <c r="O27" i="1"/>
  <c r="O28" i="1"/>
  <c r="O30" i="1"/>
  <c r="O31" i="1"/>
  <c r="O32" i="1"/>
  <c r="O34" i="1"/>
  <c r="O35" i="1"/>
  <c r="O36" i="1"/>
  <c r="O38" i="1"/>
  <c r="O39" i="1"/>
  <c r="O40" i="1"/>
  <c r="O42" i="1"/>
  <c r="O43" i="1"/>
  <c r="O44" i="1"/>
  <c r="O46" i="1"/>
  <c r="O48" i="1"/>
  <c r="O50" i="1"/>
  <c r="K7" i="1"/>
  <c r="K8" i="1"/>
  <c r="K10" i="1"/>
  <c r="K11" i="1"/>
  <c r="K12" i="1"/>
  <c r="K14" i="1"/>
  <c r="K47" i="1"/>
  <c r="K15" i="1"/>
  <c r="K16" i="1"/>
  <c r="K18" i="1"/>
  <c r="K19" i="1"/>
  <c r="K20" i="1"/>
  <c r="K22" i="1"/>
  <c r="K23" i="1"/>
  <c r="K24" i="1"/>
  <c r="K26" i="1"/>
  <c r="K27" i="1"/>
  <c r="K28" i="1"/>
  <c r="K30" i="1"/>
  <c r="K31" i="1"/>
  <c r="K32" i="1"/>
  <c r="K34" i="1"/>
  <c r="K35" i="1"/>
  <c r="K36" i="1"/>
  <c r="K38" i="1"/>
  <c r="K39" i="1"/>
  <c r="K40" i="1"/>
  <c r="K42" i="1"/>
  <c r="K43" i="1"/>
  <c r="K44" i="1"/>
  <c r="K46" i="1"/>
  <c r="K48" i="1"/>
  <c r="K50" i="1"/>
  <c r="AA6" i="1"/>
  <c r="O6" i="1"/>
  <c r="K6" i="1"/>
  <c r="G7" i="1"/>
  <c r="G8" i="1"/>
  <c r="G10" i="1"/>
  <c r="G11" i="1"/>
  <c r="G12" i="1"/>
  <c r="G14" i="1"/>
  <c r="G47" i="1"/>
  <c r="G15" i="1"/>
  <c r="G16" i="1"/>
  <c r="G18" i="1"/>
  <c r="G19" i="1"/>
  <c r="G20" i="1"/>
  <c r="G22" i="1"/>
  <c r="G23" i="1"/>
  <c r="G24" i="1"/>
  <c r="G26" i="1"/>
  <c r="G27" i="1"/>
  <c r="G28" i="1"/>
  <c r="G30" i="1"/>
  <c r="G31" i="1"/>
  <c r="G32" i="1"/>
  <c r="G34" i="1"/>
  <c r="G35" i="1"/>
  <c r="G36" i="1"/>
  <c r="G38" i="1"/>
  <c r="G39" i="1"/>
  <c r="G40" i="1"/>
  <c r="G42" i="1"/>
  <c r="G43" i="1"/>
  <c r="G44" i="1"/>
  <c r="G46" i="1"/>
  <c r="G48" i="1"/>
  <c r="G50" i="1"/>
  <c r="L50" i="1" l="1"/>
  <c r="T50" i="1"/>
  <c r="AB50" i="1"/>
  <c r="P50" i="1"/>
</calcChain>
</file>

<file path=xl/sharedStrings.xml><?xml version="1.0" encoding="utf-8"?>
<sst xmlns="http://schemas.openxmlformats.org/spreadsheetml/2006/main" count="155" uniqueCount="120">
  <si>
    <t>Never married</t>
  </si>
  <si>
    <t>Separated</t>
  </si>
  <si>
    <t>Widowed</t>
  </si>
  <si>
    <t>Divorced</t>
  </si>
  <si>
    <t>Municipality</t>
  </si>
  <si>
    <t>Female</t>
  </si>
  <si>
    <t>Berkeley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</si>
  <si>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</si>
  <si>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</si>
  <si>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</si>
  <si>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</si>
  <si>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</si>
  <si>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</si>
  <si>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</si>
  <si>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Ocean Township</t>
  </si>
  <si>
    <t>Plumsted Township</t>
  </si>
  <si>
    <t>Stafford Township</t>
  </si>
  <si>
    <t>Barnegat Township</t>
  </si>
  <si>
    <t>Brick Township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</si>
  <si>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</si>
  <si>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</si>
  <si>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</si>
  <si>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</si>
  <si>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</si>
  <si>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</si>
  <si>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</si>
  <si>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</si>
  <si>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</si>
  <si>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</si>
  <si>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</si>
  <si>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</si>
  <si>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</si>
  <si>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</si>
  <si>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</si>
  <si>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</si>
  <si>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</si>
  <si>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</si>
  <si>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</si>
  <si>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Married</t>
  </si>
  <si>
    <t>Total</t>
  </si>
  <si>
    <t>Number</t>
  </si>
  <si>
    <t>Percent</t>
  </si>
  <si>
    <t>Toms River Township</t>
  </si>
  <si>
    <t xml:space="preserve">Berkeley </t>
  </si>
  <si>
    <t xml:space="preserve">Brick </t>
  </si>
  <si>
    <t xml:space="preserve">Jackson </t>
  </si>
  <si>
    <t xml:space="preserve">Lakewood </t>
  </si>
  <si>
    <t xml:space="preserve">Long Beach </t>
  </si>
  <si>
    <t xml:space="preserve">Manchester </t>
  </si>
  <si>
    <t xml:space="preserve">Plumsted </t>
  </si>
  <si>
    <t xml:space="preserve">Stafford </t>
  </si>
  <si>
    <t xml:space="preserve">Barnegat Light </t>
  </si>
  <si>
    <t xml:space="preserve">Bay Head </t>
  </si>
  <si>
    <t xml:space="preserve">Beachwood </t>
  </si>
  <si>
    <t xml:space="preserve">Harvey Cedars </t>
  </si>
  <si>
    <t xml:space="preserve">Island Heights </t>
  </si>
  <si>
    <t xml:space="preserve">Lakehurst </t>
  </si>
  <si>
    <t xml:space="preserve">Lavallette </t>
  </si>
  <si>
    <t xml:space="preserve">Mantoloking </t>
  </si>
  <si>
    <t xml:space="preserve">Ocean Gate </t>
  </si>
  <si>
    <t xml:space="preserve">Pine Beach </t>
  </si>
  <si>
    <t xml:space="preserve">Seaside Heights </t>
  </si>
  <si>
    <t xml:space="preserve">Seaside Park </t>
  </si>
  <si>
    <t xml:space="preserve">Surf City </t>
  </si>
  <si>
    <t xml:space="preserve">Tuckerton </t>
  </si>
  <si>
    <t xml:space="preserve">Pt Pleasant Bch </t>
  </si>
  <si>
    <t xml:space="preserve">So Toms River </t>
  </si>
  <si>
    <t xml:space="preserve">never married </t>
  </si>
  <si>
    <t>married</t>
  </si>
  <si>
    <t>separated</t>
  </si>
  <si>
    <t>widowed</t>
  </si>
  <si>
    <t>divorced</t>
  </si>
  <si>
    <t xml:space="preserve">Never Married </t>
  </si>
  <si>
    <t>Ocean County</t>
  </si>
  <si>
    <r>
      <t xml:space="preserve">Now Married
</t>
    </r>
    <r>
      <rPr>
        <sz val="10"/>
        <rFont val="Arial"/>
        <family val="2"/>
      </rPr>
      <t>(exc. Separated)</t>
    </r>
  </si>
  <si>
    <t>Male Widowed</t>
  </si>
  <si>
    <t>Female Widowed</t>
  </si>
  <si>
    <t>Male</t>
  </si>
  <si>
    <t>male</t>
  </si>
  <si>
    <t/>
  </si>
  <si>
    <t>female</t>
  </si>
  <si>
    <t xml:space="preserve">Male
Percent of Total Widowed </t>
  </si>
  <si>
    <t xml:space="preserve">Female
Percent of Total Widowed </t>
  </si>
  <si>
    <t xml:space="preserve">Male
Percent of Total Divorced </t>
  </si>
  <si>
    <t xml:space="preserve">Female
Percent of Total Divorc ed </t>
  </si>
  <si>
    <t>Population over 16 years old</t>
  </si>
  <si>
    <t>Changes in Marital Status, 2000 - 2022</t>
  </si>
  <si>
    <t xml:space="preserve">Barnegat  </t>
  </si>
  <si>
    <t xml:space="preserve">Berkeley  </t>
  </si>
  <si>
    <t xml:space="preserve">Brick  </t>
  </si>
  <si>
    <t xml:space="preserve">Eagleswood  </t>
  </si>
  <si>
    <t xml:space="preserve">Jackson  </t>
  </si>
  <si>
    <t xml:space="preserve">Lacey  </t>
  </si>
  <si>
    <t xml:space="preserve">Lakewood  </t>
  </si>
  <si>
    <t xml:space="preserve">Long Beach  </t>
  </si>
  <si>
    <t xml:space="preserve">Manchester  </t>
  </si>
  <si>
    <t xml:space="preserve">Ocean  </t>
  </si>
  <si>
    <t xml:space="preserve">Plumsted  </t>
  </si>
  <si>
    <t xml:space="preserve">Stafford  </t>
  </si>
  <si>
    <t xml:space="preserve">Toms River  </t>
  </si>
  <si>
    <t xml:space="preserve">Barnegat Light  </t>
  </si>
  <si>
    <t xml:space="preserve">Bay Head  </t>
  </si>
  <si>
    <t xml:space="preserve">Beach Haven  </t>
  </si>
  <si>
    <t xml:space="preserve">Beachwood  </t>
  </si>
  <si>
    <t xml:space="preserve">Harvey Cedars  </t>
  </si>
  <si>
    <t xml:space="preserve">Island Heights  </t>
  </si>
  <si>
    <t xml:space="preserve">Lakehurst  </t>
  </si>
  <si>
    <t xml:space="preserve">Lavallette  </t>
  </si>
  <si>
    <t xml:space="preserve">Mantoloking  </t>
  </si>
  <si>
    <t xml:space="preserve">Ocean Gate  </t>
  </si>
  <si>
    <t xml:space="preserve">Pine Beach  </t>
  </si>
  <si>
    <t xml:space="preserve">Seaside Park  </t>
  </si>
  <si>
    <t xml:space="preserve">Ship Bottom  </t>
  </si>
  <si>
    <t xml:space="preserve">Surf City  </t>
  </si>
  <si>
    <t xml:space="preserve">Tuckerton  </t>
  </si>
  <si>
    <t xml:space="preserve">Pt Pleasant  </t>
  </si>
  <si>
    <t xml:space="preserve">So Toms River  </t>
  </si>
  <si>
    <t xml:space="preserve">Pt Pleasant Bch  </t>
  </si>
  <si>
    <t xml:space="preserve">Seaside Hts  </t>
  </si>
  <si>
    <t xml:space="preserve">Little Egg Hbr4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</si>
</sst>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name val="Arial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Gray">
        <f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Border="1"/>
    <xf numFmtId="0" fontId="3" fillId="0" borderId="1" xfId="0" applyFont="1" applyBorder="1"/>
    <xf numFmtId="3" fontId="3" fillId="0" borderId="0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center" wrapText="1"/>
    </xf>
    <xf numFmtId="3" fontId="3" fillId="0" borderId="5" xfId="0" applyNumberFormat="1" applyFont="1" applyBorder="1"/>
    <xf numFmtId="3" fontId="3" fillId="0" borderId="5" xfId="1" applyNumberFormat="1" applyFont="1" applyBorder="1"/>
    <xf numFmtId="0" fontId="3" fillId="2" borderId="6" xfId="0" applyFont="1" applyFill="1" applyBorder="1" applyAlignment="1">
      <alignment horizontal="center" vertical="center"/>
    </xf>
    <xf numFmtId="9" fontId="3" fillId="0" borderId="0" xfId="2" applyFont="1" applyBorder="1"/>
    <xf numFmtId="9" fontId="3" fillId="0" borderId="2" xfId="2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4" fillId="0" borderId="11" xfId="1" applyNumberFormat="1" applyFont="1" applyBorder="1"/>
    <xf numFmtId="3" fontId="3" fillId="0" borderId="13" xfId="0" applyNumberFormat="1" applyFont="1" applyBorder="1"/>
    <xf numFmtId="3" fontId="0" fillId="0" borderId="0" xfId="0" applyNumberFormat="1" applyBorder="1"/>
    <xf numFmtId="3" fontId="0" fillId="0" borderId="0" xfId="0" applyNumberFormat="1"/>
    <xf numFmtId="3" fontId="0" fillId="0" borderId="8" xfId="0" applyNumberFormat="1" applyBorder="1"/>
    <xf numFmtId="0" fontId="2" fillId="0" borderId="0" xfId="0" applyFont="1"/>
    <xf numFmtId="0" fontId="0" fillId="3" borderId="0" xfId="0" applyFill="1"/>
    <xf numFmtId="3" fontId="0" fillId="3" borderId="0" xfId="0" applyNumberFormat="1" applyFill="1"/>
    <xf numFmtId="3" fontId="4" fillId="0" borderId="11" xfId="1" applyNumberFormat="1" applyFont="1" applyFill="1" applyBorder="1"/>
    <xf numFmtId="0" fontId="5" fillId="0" borderId="1" xfId="0" applyFont="1" applyBorder="1"/>
    <xf numFmtId="9" fontId="6" fillId="0" borderId="11" xfId="2" applyFont="1" applyFill="1" applyBorder="1"/>
    <xf numFmtId="0" fontId="7" fillId="0" borderId="0" xfId="0" applyFont="1"/>
    <xf numFmtId="1" fontId="7" fillId="0" borderId="0" xfId="0" applyNumberFormat="1" applyFont="1"/>
    <xf numFmtId="3" fontId="2" fillId="0" borderId="11" xfId="1" applyNumberFormat="1" applyFont="1" applyBorder="1"/>
    <xf numFmtId="9" fontId="2" fillId="0" borderId="11" xfId="2" applyFont="1" applyFill="1" applyBorder="1"/>
    <xf numFmtId="3" fontId="2" fillId="0" borderId="11" xfId="1" applyNumberFormat="1" applyFont="1" applyFill="1" applyBorder="1"/>
    <xf numFmtId="9" fontId="2" fillId="0" borderId="11" xfId="2" applyFont="1" applyBorder="1"/>
    <xf numFmtId="0" fontId="5" fillId="0" borderId="31" xfId="0" applyFont="1" applyFill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Fill="1"/>
    <xf numFmtId="3" fontId="9" fillId="0" borderId="11" xfId="1" applyNumberFormat="1" applyFont="1" applyBorder="1"/>
    <xf numFmtId="3" fontId="9" fillId="0" borderId="10" xfId="1" applyNumberFormat="1" applyFont="1" applyFill="1" applyBorder="1"/>
    <xf numFmtId="3" fontId="9" fillId="0" borderId="11" xfId="1" applyNumberFormat="1" applyFont="1" applyFill="1" applyBorder="1"/>
    <xf numFmtId="9" fontId="10" fillId="0" borderId="11" xfId="2" applyFont="1" applyFill="1" applyBorder="1"/>
    <xf numFmtId="0" fontId="10" fillId="0" borderId="11" xfId="0" applyFont="1" applyFill="1" applyBorder="1"/>
    <xf numFmtId="9" fontId="9" fillId="0" borderId="11" xfId="2" applyFont="1" applyFill="1" applyBorder="1"/>
    <xf numFmtId="0" fontId="9" fillId="0" borderId="11" xfId="0" applyFont="1" applyFill="1" applyBorder="1"/>
    <xf numFmtId="9" fontId="9" fillId="0" borderId="12" xfId="2" applyFont="1" applyFill="1" applyBorder="1"/>
    <xf numFmtId="9" fontId="9" fillId="0" borderId="11" xfId="2" applyFont="1" applyBorder="1"/>
    <xf numFmtId="3" fontId="11" fillId="0" borderId="21" xfId="0" applyNumberFormat="1" applyFont="1" applyBorder="1" applyAlignment="1">
      <alignment vertical="center"/>
    </xf>
    <xf numFmtId="9" fontId="11" fillId="0" borderId="21" xfId="2" applyFont="1" applyBorder="1" applyAlignment="1">
      <alignment vertical="center"/>
    </xf>
    <xf numFmtId="9" fontId="11" fillId="3" borderId="21" xfId="2" applyFont="1" applyFill="1" applyBorder="1" applyAlignment="1">
      <alignment vertical="center"/>
    </xf>
    <xf numFmtId="9" fontId="11" fillId="3" borderId="30" xfId="2" applyFont="1" applyFill="1" applyBorder="1" applyAlignment="1">
      <alignment vertical="center"/>
    </xf>
    <xf numFmtId="3" fontId="6" fillId="0" borderId="11" xfId="0" applyNumberFormat="1" applyFont="1" applyBorder="1"/>
    <xf numFmtId="3" fontId="6" fillId="0" borderId="11" xfId="0" applyNumberFormat="1" applyFont="1" applyFill="1" applyBorder="1"/>
    <xf numFmtId="0" fontId="6" fillId="0" borderId="11" xfId="0" applyFont="1" applyFill="1" applyBorder="1"/>
    <xf numFmtId="3" fontId="10" fillId="0" borderId="11" xfId="0" applyNumberFormat="1" applyFont="1" applyBorder="1"/>
    <xf numFmtId="3" fontId="10" fillId="0" borderId="11" xfId="0" applyNumberFormat="1" applyFont="1" applyFill="1" applyBorder="1"/>
    <xf numFmtId="3" fontId="2" fillId="0" borderId="10" xfId="1" applyNumberFormat="1" applyFont="1" applyBorder="1"/>
    <xf numFmtId="9" fontId="9" fillId="0" borderId="10" xfId="2" applyFont="1" applyFill="1" applyBorder="1"/>
    <xf numFmtId="9" fontId="2" fillId="0" borderId="10" xfId="2" applyFont="1" applyFill="1" applyBorder="1"/>
    <xf numFmtId="3" fontId="2" fillId="0" borderId="10" xfId="1" applyNumberFormat="1" applyFont="1" applyFill="1" applyBorder="1"/>
    <xf numFmtId="0" fontId="8" fillId="0" borderId="11" xfId="0" applyFont="1" applyFill="1" applyBorder="1"/>
    <xf numFmtId="1" fontId="3" fillId="4" borderId="21" xfId="0" applyNumberFormat="1" applyFont="1" applyFill="1" applyBorder="1" applyAlignment="1">
      <alignment horizontal="right" vertical="center"/>
    </xf>
    <xf numFmtId="1" fontId="11" fillId="4" borderId="21" xfId="0" applyNumberFormat="1" applyFont="1" applyFill="1" applyBorder="1" applyAlignment="1">
      <alignment horizontal="right" vertical="center"/>
    </xf>
    <xf numFmtId="1" fontId="11" fillId="4" borderId="3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wrapText="1"/>
    </xf>
    <xf numFmtId="3" fontId="14" fillId="0" borderId="0" xfId="0" applyNumberFormat="1" applyFont="1" applyAlignment="1">
      <alignment horizontal="right" wrapText="1"/>
    </xf>
    <xf numFmtId="0" fontId="13" fillId="0" borderId="14" xfId="0" applyFont="1" applyBorder="1" applyAlignment="1">
      <alignment horizontal="right" vertical="center" wrapText="1"/>
    </xf>
    <xf numFmtId="3" fontId="15" fillId="5" borderId="0" xfId="0" applyNumberFormat="1" applyFont="1" applyFill="1" applyAlignment="1">
      <alignment wrapText="1"/>
    </xf>
    <xf numFmtId="3" fontId="15" fillId="6" borderId="0" xfId="0" applyNumberFormat="1" applyFont="1" applyFill="1" applyAlignment="1">
      <alignment wrapText="1"/>
    </xf>
    <xf numFmtId="3" fontId="0" fillId="5" borderId="0" xfId="0" applyNumberFormat="1" applyFill="1" applyAlignment="1">
      <alignment wrapText="1"/>
    </xf>
    <xf numFmtId="3" fontId="0" fillId="6" borderId="0" xfId="0" applyNumberFormat="1" applyFill="1" applyAlignment="1">
      <alignment wrapText="1"/>
    </xf>
    <xf numFmtId="3" fontId="2" fillId="5" borderId="0" xfId="0" applyNumberFormat="1" applyFont="1" applyFill="1" applyAlignment="1">
      <alignment wrapText="1"/>
    </xf>
    <xf numFmtId="3" fontId="2" fillId="5" borderId="0" xfId="0" applyNumberFormat="1" applyFont="1" applyFill="1" applyAlignment="1">
      <alignment horizontal="left" wrapText="1"/>
    </xf>
    <xf numFmtId="3" fontId="9" fillId="0" borderId="0" xfId="0" applyNumberFormat="1" applyFont="1" applyFill="1" applyBorder="1"/>
    <xf numFmtId="3" fontId="2" fillId="0" borderId="0" xfId="0" applyNumberFormat="1" applyFont="1" applyFill="1" applyBorder="1"/>
    <xf numFmtId="0" fontId="9" fillId="0" borderId="0" xfId="0" applyNumberFormat="1" applyFont="1" applyFill="1" applyBorder="1"/>
    <xf numFmtId="0" fontId="1" fillId="7" borderId="0" xfId="3" applyFill="1"/>
    <xf numFmtId="3" fontId="1" fillId="7" borderId="0" xfId="3" applyNumberFormat="1" applyFill="1"/>
    <xf numFmtId="3" fontId="0" fillId="7" borderId="0" xfId="0" applyNumberFormat="1" applyFill="1"/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9" fontId="0" fillId="0" borderId="0" xfId="2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Marital Status in Ocean County, 2022</a:t>
            </a:r>
          </a:p>
        </c:rich>
      </c:tx>
      <c:layout/>
      <c:overlay val="0"/>
    </c:title>
    <c:autoTitleDeleted val="0"/>
    <c:view3D>
      <c:rotX val="4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757699814948629E-2"/>
          <c:y val="0.18667411340612888"/>
          <c:w val="0.86702007894177402"/>
          <c:h val="0.70389361955168417"/>
        </c:manualLayout>
      </c:layout>
      <c:pie3DChart>
        <c:varyColors val="1"/>
        <c:ser>
          <c:idx val="0"/>
          <c:order val="0"/>
          <c:tx>
            <c:strRef>
              <c:f>Sheet2!$G$7</c:f>
              <c:strCache>
                <c:ptCount val="1"/>
                <c:pt idx="0">
                  <c:v>2022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D4-4DDE-8136-A3889EA8FA68}"/>
              </c:ext>
            </c:extLst>
          </c:dPt>
          <c:dPt>
            <c:idx val="1"/>
            <c:bubble3D val="0"/>
            <c:explosion val="24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FD4-4DDE-8136-A3889EA8FA68}"/>
              </c:ext>
            </c:extLst>
          </c:dPt>
          <c:dPt>
            <c:idx val="2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D4-4DDE-8136-A3889EA8FA6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FD4-4DDE-8136-A3889EA8FA6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FD4-4DDE-8136-A3889EA8FA68}"/>
              </c:ext>
            </c:extLst>
          </c:dPt>
          <c:dLbls>
            <c:dLbl>
              <c:idx val="0"/>
              <c:layout>
                <c:manualLayout>
                  <c:x val="-1.771464760367359E-2"/>
                  <c:y val="-0.32174894210478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Never Married 
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4-4DDE-8136-A3889EA8FA68}"/>
                </c:ext>
              </c:extLst>
            </c:dLbl>
            <c:dLbl>
              <c:idx val="1"/>
              <c:layout>
                <c:manualLayout>
                  <c:x val="-4.0800471784241531E-2"/>
                  <c:y val="-6.41459462139317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Married
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4-4DDE-8136-A3889EA8FA68}"/>
                </c:ext>
              </c:extLst>
            </c:dLbl>
            <c:dLbl>
              <c:idx val="2"/>
              <c:layout>
                <c:manualLayout>
                  <c:x val="-5.5723097422876504E-2"/>
                  <c:y val="5.59739956518277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Separated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4-4DDE-8136-A3889EA8FA68}"/>
                </c:ext>
              </c:extLst>
            </c:dLbl>
            <c:dLbl>
              <c:idx val="3"/>
              <c:layout>
                <c:manualLayout>
                  <c:x val="-8.1075848737659786E-2"/>
                  <c:y val="1.75495356771081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Widowed
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4-4DDE-8136-A3889EA8FA68}"/>
                </c:ext>
              </c:extLst>
            </c:dLbl>
            <c:dLbl>
              <c:idx val="4"/>
              <c:layout>
                <c:manualLayout>
                  <c:x val="3.2790670907739912E-2"/>
                  <c:y val="1.6979493815475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Divorced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4-4DDE-8136-A3889EA8FA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Sheet2!$F$8:$F$12</c:f>
              <c:strCache>
                <c:ptCount val="5"/>
                <c:pt idx="0">
                  <c:v>never married </c:v>
                </c:pt>
                <c:pt idx="1">
                  <c:v>married</c:v>
                </c:pt>
                <c:pt idx="2">
                  <c:v>separated</c:v>
                </c:pt>
                <c:pt idx="3">
                  <c:v>widowed</c:v>
                </c:pt>
                <c:pt idx="4">
                  <c:v>divorced</c:v>
                </c:pt>
              </c:strCache>
            </c:strRef>
          </c:cat>
          <c:val>
            <c:numRef>
              <c:f>Sheet2!$G$8:$G$12</c:f>
              <c:numCache>
                <c:formatCode>#,##0</c:formatCode>
                <c:ptCount val="5"/>
                <c:pt idx="0">
                  <c:v>136386</c:v>
                </c:pt>
                <c:pt idx="1">
                  <c:v>266659</c:v>
                </c:pt>
                <c:pt idx="2">
                  <c:v>6387</c:v>
                </c:pt>
                <c:pt idx="3">
                  <c:v>41112</c:v>
                </c:pt>
                <c:pt idx="4">
                  <c:v>48516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D4-4DDE-8136-A3889EA8FA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Marital</a:t>
            </a:r>
            <a:r>
              <a:rPr lang="en-US" baseline="0"/>
              <a:t> Status by Municipality, 2022</a:t>
            </a:r>
            <a:endParaRPr lang="en-US"/>
          </a:p>
        </c:rich>
      </c:tx>
      <c:layout>
        <c:manualLayout>
          <c:xMode val="edge"/>
          <c:yMode val="edge"/>
          <c:x val="0.14978664138973094"/>
          <c:y val="2.319146943249024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48853934241827E-2"/>
          <c:y val="0.16050807076823428"/>
          <c:w val="0.93161622854354154"/>
          <c:h val="0.54968980917103072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Sheet2!$F$18</c:f>
              <c:strCache>
                <c:ptCount val="1"/>
                <c:pt idx="0">
                  <c:v>Never Married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Sheet2!$E$19:$E$51</c:f>
              <c:strCache>
                <c:ptCount val="33"/>
                <c:pt idx="0">
                  <c:v>Barnegat  </c:v>
                </c:pt>
                <c:pt idx="1">
                  <c:v>Barnegat Light  </c:v>
                </c:pt>
                <c:pt idx="2">
                  <c:v>Bay Head  </c:v>
                </c:pt>
                <c:pt idx="3">
                  <c:v>Beach Haven  </c:v>
                </c:pt>
                <c:pt idx="4">
                  <c:v>Beachwood  </c:v>
                </c:pt>
                <c:pt idx="5">
                  <c:v>Berkeley  </c:v>
                </c:pt>
                <c:pt idx="6">
                  <c:v>Brick  </c:v>
                </c:pt>
                <c:pt idx="7">
                  <c:v>Eagleswood  </c:v>
                </c:pt>
                <c:pt idx="8">
                  <c:v>Harvey Cedars  </c:v>
                </c:pt>
                <c:pt idx="9">
                  <c:v>Island Heights  </c:v>
                </c:pt>
                <c:pt idx="10">
                  <c:v>Jackson  </c:v>
                </c:pt>
                <c:pt idx="11">
                  <c:v>Lacey  </c:v>
                </c:pt>
                <c:pt idx="12">
                  <c:v>Lakehurst  </c:v>
                </c:pt>
                <c:pt idx="13">
                  <c:v>Lakewood  </c:v>
                </c:pt>
                <c:pt idx="14">
                  <c:v>Lavallette  </c:v>
                </c:pt>
                <c:pt idx="15">
                  <c:v>Little Egg Hbr4  </c:v>
                </c:pt>
                <c:pt idx="16">
                  <c:v>Long Beach  </c:v>
                </c:pt>
                <c:pt idx="17">
                  <c:v>Manchester  </c:v>
                </c:pt>
                <c:pt idx="18">
                  <c:v>Mantoloking  </c:v>
                </c:pt>
                <c:pt idx="19">
                  <c:v>Ocean  </c:v>
                </c:pt>
                <c:pt idx="20">
                  <c:v>Ocean Gate  </c:v>
                </c:pt>
                <c:pt idx="21">
                  <c:v>Pine Beach  </c:v>
                </c:pt>
                <c:pt idx="22">
                  <c:v>Plumsted  </c:v>
                </c:pt>
                <c:pt idx="23">
                  <c:v>Pt Pleasant  </c:v>
                </c:pt>
                <c:pt idx="24">
                  <c:v>Pt Pleasant Bch  </c:v>
                </c:pt>
                <c:pt idx="25">
                  <c:v>Seaside Hts  </c:v>
                </c:pt>
                <c:pt idx="26">
                  <c:v>Seaside Park  </c:v>
                </c:pt>
                <c:pt idx="27">
                  <c:v>Ship Bottom  </c:v>
                </c:pt>
                <c:pt idx="28">
                  <c:v>So Toms River  </c:v>
                </c:pt>
                <c:pt idx="29">
                  <c:v>Stafford  </c:v>
                </c:pt>
                <c:pt idx="30">
                  <c:v>Surf City  </c:v>
                </c:pt>
                <c:pt idx="31">
                  <c:v>Toms River  </c:v>
                </c:pt>
                <c:pt idx="32">
                  <c:v>Tuckerton  </c:v>
                </c:pt>
              </c:strCache>
            </c:strRef>
          </c:cat>
          <c:val>
            <c:numRef>
              <c:f>Sheet2!$F$19:$F$51</c:f>
              <c:numCache>
                <c:formatCode>General</c:formatCode>
                <c:ptCount val="33"/>
                <c:pt idx="0">
                  <c:v>5119</c:v>
                </c:pt>
                <c:pt idx="1">
                  <c:v>40</c:v>
                </c:pt>
                <c:pt idx="2">
                  <c:v>228</c:v>
                </c:pt>
                <c:pt idx="3">
                  <c:v>215</c:v>
                </c:pt>
                <c:pt idx="4">
                  <c:v>2690</c:v>
                </c:pt>
                <c:pt idx="5">
                  <c:v>8298</c:v>
                </c:pt>
                <c:pt idx="6">
                  <c:v>19745</c:v>
                </c:pt>
                <c:pt idx="7">
                  <c:v>394</c:v>
                </c:pt>
                <c:pt idx="8">
                  <c:v>75</c:v>
                </c:pt>
                <c:pt idx="9">
                  <c:v>357</c:v>
                </c:pt>
                <c:pt idx="10">
                  <c:v>11903</c:v>
                </c:pt>
                <c:pt idx="11">
                  <c:v>7144</c:v>
                </c:pt>
                <c:pt idx="12">
                  <c:v>843</c:v>
                </c:pt>
                <c:pt idx="13">
                  <c:v>21248</c:v>
                </c:pt>
                <c:pt idx="14">
                  <c:v>297</c:v>
                </c:pt>
                <c:pt idx="15">
                  <c:v>3906</c:v>
                </c:pt>
                <c:pt idx="16">
                  <c:v>498</c:v>
                </c:pt>
                <c:pt idx="17">
                  <c:v>7569</c:v>
                </c:pt>
                <c:pt idx="18">
                  <c:v>88</c:v>
                </c:pt>
                <c:pt idx="19">
                  <c:v>1640</c:v>
                </c:pt>
                <c:pt idx="20">
                  <c:v>519</c:v>
                </c:pt>
                <c:pt idx="21">
                  <c:v>391</c:v>
                </c:pt>
                <c:pt idx="22">
                  <c:v>2099</c:v>
                </c:pt>
                <c:pt idx="23">
                  <c:v>4321</c:v>
                </c:pt>
                <c:pt idx="24">
                  <c:v>1621</c:v>
                </c:pt>
                <c:pt idx="25">
                  <c:v>753</c:v>
                </c:pt>
                <c:pt idx="26">
                  <c:v>446</c:v>
                </c:pt>
                <c:pt idx="27">
                  <c:v>137</c:v>
                </c:pt>
                <c:pt idx="28">
                  <c:v>1093</c:v>
                </c:pt>
                <c:pt idx="29">
                  <c:v>7397</c:v>
                </c:pt>
                <c:pt idx="30">
                  <c:v>165</c:v>
                </c:pt>
                <c:pt idx="31">
                  <c:v>24202</c:v>
                </c:pt>
                <c:pt idx="32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4B52-8388-EFA73154510D}"/>
            </c:ext>
          </c:extLst>
        </c:ser>
        <c:ser>
          <c:idx val="1"/>
          <c:order val="1"/>
          <c:tx>
            <c:strRef>
              <c:f>Sheet2!$G$18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Sheet2!$E$19:$E$51</c:f>
              <c:strCache>
                <c:ptCount val="33"/>
                <c:pt idx="0">
                  <c:v>Barnegat  </c:v>
                </c:pt>
                <c:pt idx="1">
                  <c:v>Barnegat Light  </c:v>
                </c:pt>
                <c:pt idx="2">
                  <c:v>Bay Head  </c:v>
                </c:pt>
                <c:pt idx="3">
                  <c:v>Beach Haven  </c:v>
                </c:pt>
                <c:pt idx="4">
                  <c:v>Beachwood  </c:v>
                </c:pt>
                <c:pt idx="5">
                  <c:v>Berkeley  </c:v>
                </c:pt>
                <c:pt idx="6">
                  <c:v>Brick  </c:v>
                </c:pt>
                <c:pt idx="7">
                  <c:v>Eagleswood  </c:v>
                </c:pt>
                <c:pt idx="8">
                  <c:v>Harvey Cedars  </c:v>
                </c:pt>
                <c:pt idx="9">
                  <c:v>Island Heights  </c:v>
                </c:pt>
                <c:pt idx="10">
                  <c:v>Jackson  </c:v>
                </c:pt>
                <c:pt idx="11">
                  <c:v>Lacey  </c:v>
                </c:pt>
                <c:pt idx="12">
                  <c:v>Lakehurst  </c:v>
                </c:pt>
                <c:pt idx="13">
                  <c:v>Lakewood  </c:v>
                </c:pt>
                <c:pt idx="14">
                  <c:v>Lavallette  </c:v>
                </c:pt>
                <c:pt idx="15">
                  <c:v>Little Egg Hbr4  </c:v>
                </c:pt>
                <c:pt idx="16">
                  <c:v>Long Beach  </c:v>
                </c:pt>
                <c:pt idx="17">
                  <c:v>Manchester  </c:v>
                </c:pt>
                <c:pt idx="18">
                  <c:v>Mantoloking  </c:v>
                </c:pt>
                <c:pt idx="19">
                  <c:v>Ocean  </c:v>
                </c:pt>
                <c:pt idx="20">
                  <c:v>Ocean Gate  </c:v>
                </c:pt>
                <c:pt idx="21">
                  <c:v>Pine Beach  </c:v>
                </c:pt>
                <c:pt idx="22">
                  <c:v>Plumsted  </c:v>
                </c:pt>
                <c:pt idx="23">
                  <c:v>Pt Pleasant  </c:v>
                </c:pt>
                <c:pt idx="24">
                  <c:v>Pt Pleasant Bch  </c:v>
                </c:pt>
                <c:pt idx="25">
                  <c:v>Seaside Hts  </c:v>
                </c:pt>
                <c:pt idx="26">
                  <c:v>Seaside Park  </c:v>
                </c:pt>
                <c:pt idx="27">
                  <c:v>Ship Bottom  </c:v>
                </c:pt>
                <c:pt idx="28">
                  <c:v>So Toms River  </c:v>
                </c:pt>
                <c:pt idx="29">
                  <c:v>Stafford  </c:v>
                </c:pt>
                <c:pt idx="30">
                  <c:v>Surf City  </c:v>
                </c:pt>
                <c:pt idx="31">
                  <c:v>Toms River  </c:v>
                </c:pt>
                <c:pt idx="32">
                  <c:v>Tuckerton  </c:v>
                </c:pt>
              </c:strCache>
            </c:strRef>
          </c:cat>
          <c:val>
            <c:numRef>
              <c:f>Sheet2!$G$19:$G$51</c:f>
              <c:numCache>
                <c:formatCode>General</c:formatCode>
                <c:ptCount val="33"/>
                <c:pt idx="0">
                  <c:v>12089</c:v>
                </c:pt>
                <c:pt idx="1">
                  <c:v>259</c:v>
                </c:pt>
                <c:pt idx="2">
                  <c:v>590</c:v>
                </c:pt>
                <c:pt idx="3">
                  <c:v>612</c:v>
                </c:pt>
                <c:pt idx="4">
                  <c:v>4769</c:v>
                </c:pt>
                <c:pt idx="5">
                  <c:v>19790</c:v>
                </c:pt>
                <c:pt idx="6">
                  <c:v>31802</c:v>
                </c:pt>
                <c:pt idx="7">
                  <c:v>796</c:v>
                </c:pt>
                <c:pt idx="8">
                  <c:v>299</c:v>
                </c:pt>
                <c:pt idx="9">
                  <c:v>614</c:v>
                </c:pt>
                <c:pt idx="10">
                  <c:v>26563</c:v>
                </c:pt>
                <c:pt idx="11">
                  <c:v>12907</c:v>
                </c:pt>
                <c:pt idx="12">
                  <c:v>933</c:v>
                </c:pt>
                <c:pt idx="13">
                  <c:v>43096</c:v>
                </c:pt>
                <c:pt idx="14">
                  <c:v>1024</c:v>
                </c:pt>
                <c:pt idx="15">
                  <c:v>10525</c:v>
                </c:pt>
                <c:pt idx="16">
                  <c:v>1940</c:v>
                </c:pt>
                <c:pt idx="17">
                  <c:v>19749</c:v>
                </c:pt>
                <c:pt idx="18">
                  <c:v>241</c:v>
                </c:pt>
                <c:pt idx="19">
                  <c:v>4602</c:v>
                </c:pt>
                <c:pt idx="20">
                  <c:v>598</c:v>
                </c:pt>
                <c:pt idx="21">
                  <c:v>1382</c:v>
                </c:pt>
                <c:pt idx="22">
                  <c:v>3625</c:v>
                </c:pt>
                <c:pt idx="23">
                  <c:v>8916</c:v>
                </c:pt>
                <c:pt idx="24">
                  <c:v>2095</c:v>
                </c:pt>
                <c:pt idx="25">
                  <c:v>533</c:v>
                </c:pt>
                <c:pt idx="26">
                  <c:v>843</c:v>
                </c:pt>
                <c:pt idx="27">
                  <c:v>636</c:v>
                </c:pt>
                <c:pt idx="28">
                  <c:v>1233</c:v>
                </c:pt>
                <c:pt idx="29">
                  <c:v>12793</c:v>
                </c:pt>
                <c:pt idx="30">
                  <c:v>875</c:v>
                </c:pt>
                <c:pt idx="31">
                  <c:v>38481</c:v>
                </c:pt>
                <c:pt idx="32">
                  <c:v>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8-4B52-8388-EFA73154510D}"/>
            </c:ext>
          </c:extLst>
        </c:ser>
        <c:ser>
          <c:idx val="2"/>
          <c:order val="2"/>
          <c:tx>
            <c:strRef>
              <c:f>Sheet2!$H$18</c:f>
              <c:strCache>
                <c:ptCount val="1"/>
                <c:pt idx="0">
                  <c:v>Separated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Sheet2!$E$19:$E$51</c:f>
              <c:strCache>
                <c:ptCount val="33"/>
                <c:pt idx="0">
                  <c:v>Barnegat  </c:v>
                </c:pt>
                <c:pt idx="1">
                  <c:v>Barnegat Light  </c:v>
                </c:pt>
                <c:pt idx="2">
                  <c:v>Bay Head  </c:v>
                </c:pt>
                <c:pt idx="3">
                  <c:v>Beach Haven  </c:v>
                </c:pt>
                <c:pt idx="4">
                  <c:v>Beachwood  </c:v>
                </c:pt>
                <c:pt idx="5">
                  <c:v>Berkeley  </c:v>
                </c:pt>
                <c:pt idx="6">
                  <c:v>Brick  </c:v>
                </c:pt>
                <c:pt idx="7">
                  <c:v>Eagleswood  </c:v>
                </c:pt>
                <c:pt idx="8">
                  <c:v>Harvey Cedars  </c:v>
                </c:pt>
                <c:pt idx="9">
                  <c:v>Island Heights  </c:v>
                </c:pt>
                <c:pt idx="10">
                  <c:v>Jackson  </c:v>
                </c:pt>
                <c:pt idx="11">
                  <c:v>Lacey  </c:v>
                </c:pt>
                <c:pt idx="12">
                  <c:v>Lakehurst  </c:v>
                </c:pt>
                <c:pt idx="13">
                  <c:v>Lakewood  </c:v>
                </c:pt>
                <c:pt idx="14">
                  <c:v>Lavallette  </c:v>
                </c:pt>
                <c:pt idx="15">
                  <c:v>Little Egg Hbr4  </c:v>
                </c:pt>
                <c:pt idx="16">
                  <c:v>Long Beach  </c:v>
                </c:pt>
                <c:pt idx="17">
                  <c:v>Manchester  </c:v>
                </c:pt>
                <c:pt idx="18">
                  <c:v>Mantoloking  </c:v>
                </c:pt>
                <c:pt idx="19">
                  <c:v>Ocean  </c:v>
                </c:pt>
                <c:pt idx="20">
                  <c:v>Ocean Gate  </c:v>
                </c:pt>
                <c:pt idx="21">
                  <c:v>Pine Beach  </c:v>
                </c:pt>
                <c:pt idx="22">
                  <c:v>Plumsted  </c:v>
                </c:pt>
                <c:pt idx="23">
                  <c:v>Pt Pleasant  </c:v>
                </c:pt>
                <c:pt idx="24">
                  <c:v>Pt Pleasant Bch  </c:v>
                </c:pt>
                <c:pt idx="25">
                  <c:v>Seaside Hts  </c:v>
                </c:pt>
                <c:pt idx="26">
                  <c:v>Seaside Park  </c:v>
                </c:pt>
                <c:pt idx="27">
                  <c:v>Ship Bottom  </c:v>
                </c:pt>
                <c:pt idx="28">
                  <c:v>So Toms River  </c:v>
                </c:pt>
                <c:pt idx="29">
                  <c:v>Stafford  </c:v>
                </c:pt>
                <c:pt idx="30">
                  <c:v>Surf City  </c:v>
                </c:pt>
                <c:pt idx="31">
                  <c:v>Toms River  </c:v>
                </c:pt>
                <c:pt idx="32">
                  <c:v>Tuckerton  </c:v>
                </c:pt>
              </c:strCache>
            </c:strRef>
          </c:cat>
          <c:val>
            <c:numRef>
              <c:f>Sheet2!$H$19:$H$51</c:f>
              <c:numCache>
                <c:formatCode>General</c:formatCode>
                <c:ptCount val="33"/>
                <c:pt idx="0">
                  <c:v>300</c:v>
                </c:pt>
                <c:pt idx="1">
                  <c:v>0</c:v>
                </c:pt>
                <c:pt idx="2">
                  <c:v>19</c:v>
                </c:pt>
                <c:pt idx="3">
                  <c:v>4</c:v>
                </c:pt>
                <c:pt idx="4">
                  <c:v>78</c:v>
                </c:pt>
                <c:pt idx="5">
                  <c:v>312</c:v>
                </c:pt>
                <c:pt idx="6">
                  <c:v>1067</c:v>
                </c:pt>
                <c:pt idx="7">
                  <c:v>17</c:v>
                </c:pt>
                <c:pt idx="8">
                  <c:v>8</c:v>
                </c:pt>
                <c:pt idx="9">
                  <c:v>7</c:v>
                </c:pt>
                <c:pt idx="10">
                  <c:v>500</c:v>
                </c:pt>
                <c:pt idx="11">
                  <c:v>285</c:v>
                </c:pt>
                <c:pt idx="12">
                  <c:v>9</c:v>
                </c:pt>
                <c:pt idx="13">
                  <c:v>782</c:v>
                </c:pt>
                <c:pt idx="14">
                  <c:v>98</c:v>
                </c:pt>
                <c:pt idx="15">
                  <c:v>325</c:v>
                </c:pt>
                <c:pt idx="16">
                  <c:v>3</c:v>
                </c:pt>
                <c:pt idx="17">
                  <c:v>492</c:v>
                </c:pt>
                <c:pt idx="18">
                  <c:v>0</c:v>
                </c:pt>
                <c:pt idx="19">
                  <c:v>83</c:v>
                </c:pt>
                <c:pt idx="20">
                  <c:v>0</c:v>
                </c:pt>
                <c:pt idx="21">
                  <c:v>11</c:v>
                </c:pt>
                <c:pt idx="22">
                  <c:v>0</c:v>
                </c:pt>
                <c:pt idx="23">
                  <c:v>120</c:v>
                </c:pt>
                <c:pt idx="24">
                  <c:v>0</c:v>
                </c:pt>
                <c:pt idx="25">
                  <c:v>136</c:v>
                </c:pt>
                <c:pt idx="26">
                  <c:v>20</c:v>
                </c:pt>
                <c:pt idx="27">
                  <c:v>8</c:v>
                </c:pt>
                <c:pt idx="28">
                  <c:v>67</c:v>
                </c:pt>
                <c:pt idx="29">
                  <c:v>243</c:v>
                </c:pt>
                <c:pt idx="30">
                  <c:v>11</c:v>
                </c:pt>
                <c:pt idx="31">
                  <c:v>1272</c:v>
                </c:pt>
                <c:pt idx="3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8-4B52-8388-EFA73154510D}"/>
            </c:ext>
          </c:extLst>
        </c:ser>
        <c:ser>
          <c:idx val="3"/>
          <c:order val="3"/>
          <c:tx>
            <c:strRef>
              <c:f>Sheet2!$I$18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Sheet2!$E$19:$E$51</c:f>
              <c:strCache>
                <c:ptCount val="33"/>
                <c:pt idx="0">
                  <c:v>Barnegat  </c:v>
                </c:pt>
                <c:pt idx="1">
                  <c:v>Barnegat Light  </c:v>
                </c:pt>
                <c:pt idx="2">
                  <c:v>Bay Head  </c:v>
                </c:pt>
                <c:pt idx="3">
                  <c:v>Beach Haven  </c:v>
                </c:pt>
                <c:pt idx="4">
                  <c:v>Beachwood  </c:v>
                </c:pt>
                <c:pt idx="5">
                  <c:v>Berkeley  </c:v>
                </c:pt>
                <c:pt idx="6">
                  <c:v>Brick  </c:v>
                </c:pt>
                <c:pt idx="7">
                  <c:v>Eagleswood  </c:v>
                </c:pt>
                <c:pt idx="8">
                  <c:v>Harvey Cedars  </c:v>
                </c:pt>
                <c:pt idx="9">
                  <c:v>Island Heights  </c:v>
                </c:pt>
                <c:pt idx="10">
                  <c:v>Jackson  </c:v>
                </c:pt>
                <c:pt idx="11">
                  <c:v>Lacey  </c:v>
                </c:pt>
                <c:pt idx="12">
                  <c:v>Lakehurst  </c:v>
                </c:pt>
                <c:pt idx="13">
                  <c:v>Lakewood  </c:v>
                </c:pt>
                <c:pt idx="14">
                  <c:v>Lavallette  </c:v>
                </c:pt>
                <c:pt idx="15">
                  <c:v>Little Egg Hbr4  </c:v>
                </c:pt>
                <c:pt idx="16">
                  <c:v>Long Beach  </c:v>
                </c:pt>
                <c:pt idx="17">
                  <c:v>Manchester  </c:v>
                </c:pt>
                <c:pt idx="18">
                  <c:v>Mantoloking  </c:v>
                </c:pt>
                <c:pt idx="19">
                  <c:v>Ocean  </c:v>
                </c:pt>
                <c:pt idx="20">
                  <c:v>Ocean Gate  </c:v>
                </c:pt>
                <c:pt idx="21">
                  <c:v>Pine Beach  </c:v>
                </c:pt>
                <c:pt idx="22">
                  <c:v>Plumsted  </c:v>
                </c:pt>
                <c:pt idx="23">
                  <c:v>Pt Pleasant  </c:v>
                </c:pt>
                <c:pt idx="24">
                  <c:v>Pt Pleasant Bch  </c:v>
                </c:pt>
                <c:pt idx="25">
                  <c:v>Seaside Hts  </c:v>
                </c:pt>
                <c:pt idx="26">
                  <c:v>Seaside Park  </c:v>
                </c:pt>
                <c:pt idx="27">
                  <c:v>Ship Bottom  </c:v>
                </c:pt>
                <c:pt idx="28">
                  <c:v>So Toms River  </c:v>
                </c:pt>
                <c:pt idx="29">
                  <c:v>Stafford  </c:v>
                </c:pt>
                <c:pt idx="30">
                  <c:v>Surf City  </c:v>
                </c:pt>
                <c:pt idx="31">
                  <c:v>Toms River  </c:v>
                </c:pt>
                <c:pt idx="32">
                  <c:v>Tuckerton  </c:v>
                </c:pt>
              </c:strCache>
            </c:strRef>
          </c:cat>
          <c:val>
            <c:numRef>
              <c:f>Sheet2!$I$19:$I$51</c:f>
              <c:numCache>
                <c:formatCode>General</c:formatCode>
                <c:ptCount val="33"/>
                <c:pt idx="0">
                  <c:v>1634</c:v>
                </c:pt>
                <c:pt idx="1">
                  <c:v>41</c:v>
                </c:pt>
                <c:pt idx="2">
                  <c:v>82</c:v>
                </c:pt>
                <c:pt idx="3">
                  <c:v>34</c:v>
                </c:pt>
                <c:pt idx="4">
                  <c:v>561</c:v>
                </c:pt>
                <c:pt idx="5">
                  <c:v>5877</c:v>
                </c:pt>
                <c:pt idx="6">
                  <c:v>4223</c:v>
                </c:pt>
                <c:pt idx="7">
                  <c:v>99</c:v>
                </c:pt>
                <c:pt idx="8">
                  <c:v>45</c:v>
                </c:pt>
                <c:pt idx="9">
                  <c:v>142</c:v>
                </c:pt>
                <c:pt idx="10">
                  <c:v>2759</c:v>
                </c:pt>
                <c:pt idx="11">
                  <c:v>1765</c:v>
                </c:pt>
                <c:pt idx="12">
                  <c:v>153</c:v>
                </c:pt>
                <c:pt idx="13">
                  <c:v>3440</c:v>
                </c:pt>
                <c:pt idx="14">
                  <c:v>198</c:v>
                </c:pt>
                <c:pt idx="15">
                  <c:v>1284</c:v>
                </c:pt>
                <c:pt idx="16">
                  <c:v>293</c:v>
                </c:pt>
                <c:pt idx="17">
                  <c:v>7495</c:v>
                </c:pt>
                <c:pt idx="18">
                  <c:v>16</c:v>
                </c:pt>
                <c:pt idx="19">
                  <c:v>524</c:v>
                </c:pt>
                <c:pt idx="20">
                  <c:v>130</c:v>
                </c:pt>
                <c:pt idx="21">
                  <c:v>143</c:v>
                </c:pt>
                <c:pt idx="22">
                  <c:v>586</c:v>
                </c:pt>
                <c:pt idx="23">
                  <c:v>645</c:v>
                </c:pt>
                <c:pt idx="24">
                  <c:v>181</c:v>
                </c:pt>
                <c:pt idx="25">
                  <c:v>97</c:v>
                </c:pt>
                <c:pt idx="26">
                  <c:v>126</c:v>
                </c:pt>
                <c:pt idx="27">
                  <c:v>62</c:v>
                </c:pt>
                <c:pt idx="28">
                  <c:v>104</c:v>
                </c:pt>
                <c:pt idx="29">
                  <c:v>1497</c:v>
                </c:pt>
                <c:pt idx="30">
                  <c:v>116</c:v>
                </c:pt>
                <c:pt idx="31">
                  <c:v>6530</c:v>
                </c:pt>
                <c:pt idx="32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8-4B52-8388-EFA73154510D}"/>
            </c:ext>
          </c:extLst>
        </c:ser>
        <c:ser>
          <c:idx val="4"/>
          <c:order val="4"/>
          <c:tx>
            <c:strRef>
              <c:f>Sheet2!$J$18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Sheet2!$E$19:$E$51</c:f>
              <c:strCache>
                <c:ptCount val="33"/>
                <c:pt idx="0">
                  <c:v>Barnegat  </c:v>
                </c:pt>
                <c:pt idx="1">
                  <c:v>Barnegat Light  </c:v>
                </c:pt>
                <c:pt idx="2">
                  <c:v>Bay Head  </c:v>
                </c:pt>
                <c:pt idx="3">
                  <c:v>Beach Haven  </c:v>
                </c:pt>
                <c:pt idx="4">
                  <c:v>Beachwood  </c:v>
                </c:pt>
                <c:pt idx="5">
                  <c:v>Berkeley  </c:v>
                </c:pt>
                <c:pt idx="6">
                  <c:v>Brick  </c:v>
                </c:pt>
                <c:pt idx="7">
                  <c:v>Eagleswood  </c:v>
                </c:pt>
                <c:pt idx="8">
                  <c:v>Harvey Cedars  </c:v>
                </c:pt>
                <c:pt idx="9">
                  <c:v>Island Heights  </c:v>
                </c:pt>
                <c:pt idx="10">
                  <c:v>Jackson  </c:v>
                </c:pt>
                <c:pt idx="11">
                  <c:v>Lacey  </c:v>
                </c:pt>
                <c:pt idx="12">
                  <c:v>Lakehurst  </c:v>
                </c:pt>
                <c:pt idx="13">
                  <c:v>Lakewood  </c:v>
                </c:pt>
                <c:pt idx="14">
                  <c:v>Lavallette  </c:v>
                </c:pt>
                <c:pt idx="15">
                  <c:v>Little Egg Hbr4  </c:v>
                </c:pt>
                <c:pt idx="16">
                  <c:v>Long Beach  </c:v>
                </c:pt>
                <c:pt idx="17">
                  <c:v>Manchester  </c:v>
                </c:pt>
                <c:pt idx="18">
                  <c:v>Mantoloking  </c:v>
                </c:pt>
                <c:pt idx="19">
                  <c:v>Ocean  </c:v>
                </c:pt>
                <c:pt idx="20">
                  <c:v>Ocean Gate  </c:v>
                </c:pt>
                <c:pt idx="21">
                  <c:v>Pine Beach  </c:v>
                </c:pt>
                <c:pt idx="22">
                  <c:v>Plumsted  </c:v>
                </c:pt>
                <c:pt idx="23">
                  <c:v>Pt Pleasant  </c:v>
                </c:pt>
                <c:pt idx="24">
                  <c:v>Pt Pleasant Bch  </c:v>
                </c:pt>
                <c:pt idx="25">
                  <c:v>Seaside Hts  </c:v>
                </c:pt>
                <c:pt idx="26">
                  <c:v>Seaside Park  </c:v>
                </c:pt>
                <c:pt idx="27">
                  <c:v>Ship Bottom  </c:v>
                </c:pt>
                <c:pt idx="28">
                  <c:v>So Toms River  </c:v>
                </c:pt>
                <c:pt idx="29">
                  <c:v>Stafford  </c:v>
                </c:pt>
                <c:pt idx="30">
                  <c:v>Surf City  </c:v>
                </c:pt>
                <c:pt idx="31">
                  <c:v>Toms River  </c:v>
                </c:pt>
                <c:pt idx="32">
                  <c:v>Tuckerton  </c:v>
                </c:pt>
              </c:strCache>
            </c:strRef>
          </c:cat>
          <c:val>
            <c:numRef>
              <c:f>Sheet2!$J$19:$J$51</c:f>
              <c:numCache>
                <c:formatCode>General</c:formatCode>
                <c:ptCount val="33"/>
                <c:pt idx="0">
                  <c:v>1814</c:v>
                </c:pt>
                <c:pt idx="1">
                  <c:v>32</c:v>
                </c:pt>
                <c:pt idx="2">
                  <c:v>58</c:v>
                </c:pt>
                <c:pt idx="3">
                  <c:v>107</c:v>
                </c:pt>
                <c:pt idx="4">
                  <c:v>874</c:v>
                </c:pt>
                <c:pt idx="5">
                  <c:v>4754</c:v>
                </c:pt>
                <c:pt idx="6">
                  <c:v>5778</c:v>
                </c:pt>
                <c:pt idx="7">
                  <c:v>101</c:v>
                </c:pt>
                <c:pt idx="8">
                  <c:v>22</c:v>
                </c:pt>
                <c:pt idx="9">
                  <c:v>213</c:v>
                </c:pt>
                <c:pt idx="10">
                  <c:v>4070</c:v>
                </c:pt>
                <c:pt idx="11">
                  <c:v>2263</c:v>
                </c:pt>
                <c:pt idx="12">
                  <c:v>269</c:v>
                </c:pt>
                <c:pt idx="13">
                  <c:v>3957</c:v>
                </c:pt>
                <c:pt idx="14">
                  <c:v>178</c:v>
                </c:pt>
                <c:pt idx="15">
                  <c:v>1861</c:v>
                </c:pt>
                <c:pt idx="16">
                  <c:v>166</c:v>
                </c:pt>
                <c:pt idx="17">
                  <c:v>6288</c:v>
                </c:pt>
                <c:pt idx="18">
                  <c:v>28</c:v>
                </c:pt>
                <c:pt idx="19">
                  <c:v>829</c:v>
                </c:pt>
                <c:pt idx="20">
                  <c:v>133</c:v>
                </c:pt>
                <c:pt idx="21">
                  <c:v>119</c:v>
                </c:pt>
                <c:pt idx="22">
                  <c:v>617</c:v>
                </c:pt>
                <c:pt idx="23">
                  <c:v>1858</c:v>
                </c:pt>
                <c:pt idx="24">
                  <c:v>380</c:v>
                </c:pt>
                <c:pt idx="25">
                  <c:v>220</c:v>
                </c:pt>
                <c:pt idx="26">
                  <c:v>236</c:v>
                </c:pt>
                <c:pt idx="27">
                  <c:v>93</c:v>
                </c:pt>
                <c:pt idx="28">
                  <c:v>260</c:v>
                </c:pt>
                <c:pt idx="29">
                  <c:v>2608</c:v>
                </c:pt>
                <c:pt idx="30">
                  <c:v>88</c:v>
                </c:pt>
                <c:pt idx="31">
                  <c:v>8007</c:v>
                </c:pt>
                <c:pt idx="32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48-4B52-8388-EFA73154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70464"/>
        <c:axId val="126497920"/>
        <c:axId val="0"/>
      </c:bar3DChart>
      <c:catAx>
        <c:axId val="12627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497920"/>
        <c:crosses val="autoZero"/>
        <c:auto val="1"/>
        <c:lblAlgn val="ctr"/>
        <c:lblOffset val="100"/>
        <c:noMultiLvlLbl val="0"/>
      </c:catAx>
      <c:valAx>
        <c:axId val="126497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270464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5025086107383181"/>
          <c:y val="2.9171587643639207E-2"/>
          <c:w val="0.37864898466639041"/>
          <c:h val="6.8292398242273206E-2"/>
        </c:manualLayout>
      </c:layout>
      <c:overlay val="0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n>
                <a:noFill/>
              </a:ln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Marital Status in Ocean County, 2000</a:t>
            </a:r>
          </a:p>
        </c:rich>
      </c:tx>
      <c:layout/>
      <c:overlay val="0"/>
    </c:title>
    <c:autoTitleDeleted val="0"/>
    <c:view3D>
      <c:rotX val="4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46143338293811"/>
          <c:y val="0.25507431903041139"/>
          <c:w val="0.83706125304918821"/>
          <c:h val="0.67869364277202215"/>
        </c:manualLayout>
      </c:layout>
      <c:pie3DChart>
        <c:varyColors val="1"/>
        <c:ser>
          <c:idx val="0"/>
          <c:order val="0"/>
          <c:tx>
            <c:strRef>
              <c:f>Sheet2!$J$8</c:f>
              <c:strCache>
                <c:ptCount val="1"/>
                <c:pt idx="0">
                  <c:v>2000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27-4A35-B467-B6835C84C065}"/>
              </c:ext>
            </c:extLst>
          </c:dPt>
          <c:dPt>
            <c:idx val="1"/>
            <c:bubble3D val="0"/>
            <c:explosion val="24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27-4A35-B467-B6835C84C065}"/>
              </c:ext>
            </c:extLst>
          </c:dPt>
          <c:dPt>
            <c:idx val="2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27-4A35-B467-B6835C84C065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27-4A35-B467-B6835C84C06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D27-4A35-B467-B6835C84C065}"/>
              </c:ext>
            </c:extLst>
          </c:dPt>
          <c:dLbls>
            <c:dLbl>
              <c:idx val="0"/>
              <c:layout>
                <c:manualLayout>
                  <c:x val="7.6049380744645192E-2"/>
                  <c:y val="9.8661732185685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27-4A35-B467-B6835C84C065}"/>
                </c:ext>
              </c:extLst>
            </c:dLbl>
            <c:dLbl>
              <c:idx val="1"/>
              <c:layout>
                <c:manualLayout>
                  <c:x val="-4.8395060473865145E-2"/>
                  <c:y val="7.58936401428340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27-4A35-B467-B6835C84C065}"/>
                </c:ext>
              </c:extLst>
            </c:dLbl>
            <c:dLbl>
              <c:idx val="2"/>
              <c:layout>
                <c:manualLayout>
                  <c:x val="-1.8436213513853422E-2"/>
                  <c:y val="2.6176070734890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27-4A35-B467-B6835C84C065}"/>
                </c:ext>
              </c:extLst>
            </c:dLbl>
            <c:dLbl>
              <c:idx val="3"/>
              <c:layout>
                <c:manualLayout>
                  <c:x val="-2.3045266892316809E-2"/>
                  <c:y val="1.1967920756603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27-4A35-B467-B6835C84C065}"/>
                </c:ext>
              </c:extLst>
            </c:dLbl>
            <c:dLbl>
              <c:idx val="4"/>
              <c:layout>
                <c:manualLayout>
                  <c:x val="1.3827160135389951E-2"/>
                  <c:y val="-2.52794688080044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27-4A35-B467-B6835C84C06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Sheet2!$K$7:$O$7</c:f>
              <c:strCache>
                <c:ptCount val="5"/>
                <c:pt idx="0">
                  <c:v>never married </c:v>
                </c:pt>
                <c:pt idx="1">
                  <c:v>married</c:v>
                </c:pt>
                <c:pt idx="2">
                  <c:v>separated</c:v>
                </c:pt>
                <c:pt idx="3">
                  <c:v>widowed</c:v>
                </c:pt>
                <c:pt idx="4">
                  <c:v>divorced</c:v>
                </c:pt>
              </c:strCache>
            </c:strRef>
          </c:cat>
          <c:val>
            <c:numRef>
              <c:f>Sheet2!$K$8:$O$8</c:f>
              <c:numCache>
                <c:formatCode>#,##0</c:formatCode>
                <c:ptCount val="5"/>
                <c:pt idx="0">
                  <c:v>86089</c:v>
                </c:pt>
                <c:pt idx="1">
                  <c:v>242180</c:v>
                </c:pt>
                <c:pt idx="2">
                  <c:v>6286</c:v>
                </c:pt>
                <c:pt idx="3">
                  <c:v>44120</c:v>
                </c:pt>
                <c:pt idx="4">
                  <c:v>31710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27-4A35-B467-B6835C84C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Marital Status in Ocean County, 2022</a:t>
            </a:r>
          </a:p>
        </c:rich>
      </c:tx>
      <c:layout/>
      <c:overlay val="0"/>
    </c:title>
    <c:autoTitleDeleted val="0"/>
    <c:view3D>
      <c:rotX val="4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78902570170108E-2"/>
          <c:y val="0.25483980912412452"/>
          <c:w val="0.86702007894177402"/>
          <c:h val="0.70389361955168417"/>
        </c:manualLayout>
      </c:layout>
      <c:pie3DChart>
        <c:varyColors val="1"/>
        <c:ser>
          <c:idx val="0"/>
          <c:order val="0"/>
          <c:tx>
            <c:strRef>
              <c:f>Sheet2!$G$7</c:f>
              <c:strCache>
                <c:ptCount val="1"/>
                <c:pt idx="0">
                  <c:v>2022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40-4BDB-BCD1-CB6DFF64EC34}"/>
              </c:ext>
            </c:extLst>
          </c:dPt>
          <c:dPt>
            <c:idx val="1"/>
            <c:bubble3D val="0"/>
            <c:explosion val="24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40-4BDB-BCD1-CB6DFF64EC34}"/>
              </c:ext>
            </c:extLst>
          </c:dPt>
          <c:dPt>
            <c:idx val="2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40-4BDB-BCD1-CB6DFF64EC34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40-4BDB-BCD1-CB6DFF64EC3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440-4BDB-BCD1-CB6DFF64EC34}"/>
              </c:ext>
            </c:extLst>
          </c:dPt>
          <c:dLbls>
            <c:dLbl>
              <c:idx val="0"/>
              <c:layout>
                <c:manualLayout>
                  <c:x val="1.9467631014924328E-2"/>
                  <c:y val="-4.9086159232798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40-4BDB-BCD1-CB6DFF64EC34}"/>
                </c:ext>
              </c:extLst>
            </c:dLbl>
            <c:dLbl>
              <c:idx val="1"/>
              <c:layout>
                <c:manualLayout>
                  <c:x val="-4.0800471784241531E-2"/>
                  <c:y val="-6.4145946213931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40-4BDB-BCD1-CB6DFF64EC34}"/>
                </c:ext>
              </c:extLst>
            </c:dLbl>
            <c:dLbl>
              <c:idx val="2"/>
              <c:layout>
                <c:manualLayout>
                  <c:x val="-5.5723097422876504E-2"/>
                  <c:y val="5.5973995651827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40-4BDB-BCD1-CB6DFF64EC34}"/>
                </c:ext>
              </c:extLst>
            </c:dLbl>
            <c:dLbl>
              <c:idx val="3"/>
              <c:layout>
                <c:manualLayout>
                  <c:x val="2.6038574052295629E-4"/>
                  <c:y val="-5.17236289555711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40-4BDB-BCD1-CB6DFF64EC34}"/>
                </c:ext>
              </c:extLst>
            </c:dLbl>
            <c:dLbl>
              <c:idx val="4"/>
              <c:layout>
                <c:manualLayout>
                  <c:x val="-4.3916077108581827E-3"/>
                  <c:y val="-5.74249767339089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40-4BDB-BCD1-CB6DFF64EC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Sheet2!$F$8:$F$12</c:f>
              <c:strCache>
                <c:ptCount val="5"/>
                <c:pt idx="0">
                  <c:v>never married </c:v>
                </c:pt>
                <c:pt idx="1">
                  <c:v>married</c:v>
                </c:pt>
                <c:pt idx="2">
                  <c:v>separated</c:v>
                </c:pt>
                <c:pt idx="3">
                  <c:v>widowed</c:v>
                </c:pt>
                <c:pt idx="4">
                  <c:v>divorced</c:v>
                </c:pt>
              </c:strCache>
            </c:strRef>
          </c:cat>
          <c:val>
            <c:numRef>
              <c:f>Sheet2!$G$8:$G$12</c:f>
              <c:numCache>
                <c:formatCode>#,##0</c:formatCode>
                <c:ptCount val="5"/>
                <c:pt idx="0">
                  <c:v>136386</c:v>
                </c:pt>
                <c:pt idx="1">
                  <c:v>266659</c:v>
                </c:pt>
                <c:pt idx="2">
                  <c:v>6387</c:v>
                </c:pt>
                <c:pt idx="3">
                  <c:v>41112</c:v>
                </c:pt>
                <c:pt idx="4">
                  <c:v>48516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40-4BDB-BCD1-CB6DFF64EC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51</xdr:row>
      <xdr:rowOff>15875</xdr:rowOff>
    </xdr:from>
    <xdr:to>
      <xdr:col>7</xdr:col>
      <xdr:colOff>333374</xdr:colOff>
      <xdr:row>53</xdr:row>
      <xdr:rowOff>83343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</xdr:col>
      <xdr:colOff>962025</xdr:colOff>
      <xdr:row>53</xdr:row>
      <xdr:rowOff>12700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09600" y="11671300"/>
          <a:ext cx="962025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981075</xdr:colOff>
      <xdr:row>52</xdr:row>
      <xdr:rowOff>0</xdr:rowOff>
    </xdr:from>
    <xdr:to>
      <xdr:col>30</xdr:col>
      <xdr:colOff>0</xdr:colOff>
      <xdr:row>52</xdr:row>
      <xdr:rowOff>533400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590675" y="11671300"/>
          <a:ext cx="13103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Census 2000 Summary File 3, U.S. Bureau of the Census,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May 2002;  2018- 2022 5- year American Community Survey, Table B12006, December  2023.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Ocean County Department of Planning, March 2024.</a:t>
          </a:r>
        </a:p>
      </xdr:txBody>
    </xdr:sp>
    <xdr:clientData/>
  </xdr:twoCellAnchor>
  <xdr:twoCellAnchor>
    <xdr:from>
      <xdr:col>5</xdr:col>
      <xdr:colOff>412750</xdr:colOff>
      <xdr:row>51</xdr:row>
      <xdr:rowOff>47625</xdr:rowOff>
    </xdr:from>
    <xdr:to>
      <xdr:col>33</xdr:col>
      <xdr:colOff>0</xdr:colOff>
      <xdr:row>52</xdr:row>
      <xdr:rowOff>3969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0.71766</cdr:x>
      <cdr:y>0.3158</cdr:y>
    </cdr:from>
    <cdr:to>
      <cdr:x>0.77146</cdr:x>
      <cdr:y>0.38828</cdr:y>
    </cdr:to>
    <cdr:cxnSp macro="">
      <cdr:nvCxnSpPr>
        <cdr:cNvPr id="3" name="Straight Connector 2"/>
        <cdr:cNvCxnSpPr/>
      </cdr:nvCxnSpPr>
      <cdr:spPr bwMode="auto">
        <a:xfrm xmlns:a="http://schemas.openxmlformats.org/drawingml/2006/main" flipH="1">
          <a:off x="3934255" y="1059224"/>
          <a:ext cx="294940" cy="2430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0.77146</cdr:x>
      <cdr:y>0.31632</cdr:y>
    </cdr:from>
    <cdr:to>
      <cdr:x>0.78452</cdr:x>
      <cdr:y>0.31721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 flipV="1">
          <a:off x="4229195" y="1060967"/>
          <a:ext cx="71569" cy="29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3</xdr:row>
      <xdr:rowOff>47626</xdr:rowOff>
    </xdr:from>
    <xdr:to>
      <xdr:col>27</xdr:col>
      <xdr:colOff>262618</xdr:colOff>
      <xdr:row>23</xdr:row>
      <xdr:rowOff>117815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390525</xdr:colOff>
      <xdr:row>24</xdr:row>
      <xdr:rowOff>114300</xdr:rowOff>
    </xdr:from>
    <xdr:to>
      <xdr:col>27</xdr:col>
      <xdr:colOff>369094</xdr:colOff>
      <xdr:row>45</xdr:row>
      <xdr:rowOff>67468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0.71766</cdr:x>
      <cdr:y>0.3158</cdr:y>
    </cdr:from>
    <cdr:to>
      <cdr:x>0.77146</cdr:x>
      <cdr:y>0.38828</cdr:y>
    </cdr:to>
    <cdr:cxnSp macro="">
      <cdr:nvCxnSpPr>
        <cdr:cNvPr id="3" name="Straight Connector 2"/>
        <cdr:cNvCxnSpPr/>
      </cdr:nvCxnSpPr>
      <cdr:spPr bwMode="auto">
        <a:xfrm xmlns:a="http://schemas.openxmlformats.org/drawingml/2006/main" flipH="1">
          <a:off x="3934255" y="1059224"/>
          <a:ext cx="294940" cy="2430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0.77146</cdr:x>
      <cdr:y>0.31632</cdr:y>
    </cdr:from>
    <cdr:to>
      <cdr:x>0.78452</cdr:x>
      <cdr:y>0.31721</cdr:y>
    </cdr:to>
    <cdr:cxnSp macro="">
      <cdr:nvCxnSpPr>
        <cdr:cNvPr id="7" name="Straight Connector 6"/>
        <cdr:cNvCxnSpPr/>
      </cdr:nvCxnSpPr>
      <cdr:spPr bwMode="auto">
        <a:xfrm xmlns:a="http://schemas.openxmlformats.org/drawingml/2006/main" flipV="1">
          <a:off x="4229195" y="1060967"/>
          <a:ext cx="71569" cy="29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53"/>
  <sheetViews>
    <sheetView tabSelected="1" topLeftCell="A19" zoomScale="80" zoomScaleNormal="80" zoomScaleSheetLayoutView="40" workbookViewId="0">
      <selection activeCell="G32" sqref="G32"/>
    </sheetView>
  </sheetViews>
  <sheetFormatPr defaultRowHeight="12.75" x14ac:dyDescent="0.2"/>
  <cols>
    <col min="2" max="2" width="37" style="1" customWidth="1"/>
    <col min="3" max="4" width="8.28515625" style="19" customWidth="1"/>
    <col min="5" max="6" width="8.28515625" style="20" customWidth="1"/>
    <col min="7" max="8" width="5.85546875" customWidth="1"/>
    <col min="9" max="10" width="8.28515625" style="20" customWidth="1"/>
    <col min="11" max="12" width="5.85546875" customWidth="1"/>
    <col min="13" max="14" width="6" style="20" customWidth="1"/>
    <col min="15" max="16" width="5.5703125" customWidth="1"/>
    <col min="17" max="18" width="7.140625" style="20" customWidth="1"/>
    <col min="19" max="20" width="5.85546875" customWidth="1"/>
    <col min="21" max="22" width="5.5703125" style="20" bestFit="1" customWidth="1"/>
    <col min="23" max="23" width="7.42578125" customWidth="1"/>
    <col min="24" max="24" width="5.85546875" customWidth="1"/>
    <col min="25" max="26" width="7.140625" style="20" customWidth="1"/>
    <col min="27" max="28" width="5.85546875" customWidth="1"/>
    <col min="29" max="30" width="7.140625" style="20" customWidth="1"/>
    <col min="31" max="32" width="5.5703125" customWidth="1"/>
    <col min="34" max="34" width="7.28515625" customWidth="1"/>
    <col min="35" max="35" width="6.7109375" customWidth="1"/>
    <col min="36" max="36" width="3.28515625" customWidth="1"/>
    <col min="37" max="38" width="6.7109375" customWidth="1"/>
    <col min="40" max="40" width="7.5703125" customWidth="1"/>
    <col min="41" max="41" width="7.140625" customWidth="1"/>
    <col min="42" max="42" width="7.140625" bestFit="1" customWidth="1"/>
    <col min="43" max="43" width="8.85546875" bestFit="1" customWidth="1"/>
  </cols>
  <sheetData>
    <row r="1" spans="2:43" ht="34.5" thickBot="1" x14ac:dyDescent="0.55000000000000004">
      <c r="B1" s="97" t="s">
        <v>86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O1" s="69" t="s">
        <v>79</v>
      </c>
    </row>
    <row r="2" spans="2:43" ht="16.5" thickTop="1" x14ac:dyDescent="0.2">
      <c r="B2" s="108" t="s">
        <v>4</v>
      </c>
      <c r="C2" s="98" t="s">
        <v>85</v>
      </c>
      <c r="D2" s="99"/>
      <c r="E2" s="102" t="s">
        <v>0</v>
      </c>
      <c r="F2" s="103"/>
      <c r="G2" s="103"/>
      <c r="H2" s="104"/>
      <c r="I2" s="102" t="s">
        <v>74</v>
      </c>
      <c r="J2" s="103"/>
      <c r="K2" s="103"/>
      <c r="L2" s="104"/>
      <c r="M2" s="102" t="s">
        <v>1</v>
      </c>
      <c r="N2" s="103"/>
      <c r="O2" s="103"/>
      <c r="P2" s="104"/>
      <c r="Q2" s="83" t="s">
        <v>2</v>
      </c>
      <c r="R2" s="84"/>
      <c r="S2" s="84"/>
      <c r="T2" s="84"/>
      <c r="U2" s="84"/>
      <c r="V2" s="84"/>
      <c r="W2" s="84"/>
      <c r="X2" s="111"/>
      <c r="Y2" s="83" t="s">
        <v>3</v>
      </c>
      <c r="Z2" s="84"/>
      <c r="AA2" s="84"/>
      <c r="AB2" s="84"/>
      <c r="AC2" s="84"/>
      <c r="AD2" s="84"/>
      <c r="AE2" s="84"/>
      <c r="AF2" s="85"/>
      <c r="AH2">
        <v>2022</v>
      </c>
      <c r="AN2">
        <v>2000</v>
      </c>
      <c r="AO2" s="69" t="s">
        <v>79</v>
      </c>
    </row>
    <row r="3" spans="2:43" s="28" customFormat="1" ht="18" customHeight="1" x14ac:dyDescent="0.25">
      <c r="B3" s="109"/>
      <c r="C3" s="100"/>
      <c r="D3" s="101"/>
      <c r="E3" s="105"/>
      <c r="F3" s="106"/>
      <c r="G3" s="106"/>
      <c r="H3" s="107"/>
      <c r="I3" s="105"/>
      <c r="J3" s="106"/>
      <c r="K3" s="106"/>
      <c r="L3" s="107"/>
      <c r="M3" s="105"/>
      <c r="N3" s="106"/>
      <c r="O3" s="106"/>
      <c r="P3" s="107"/>
      <c r="Q3" s="86" t="s">
        <v>39</v>
      </c>
      <c r="R3" s="87"/>
      <c r="S3" s="87"/>
      <c r="T3" s="88"/>
      <c r="U3" s="89" t="s">
        <v>81</v>
      </c>
      <c r="V3" s="90"/>
      <c r="W3" s="89" t="s">
        <v>82</v>
      </c>
      <c r="X3" s="90"/>
      <c r="Y3" s="86" t="s">
        <v>39</v>
      </c>
      <c r="Z3" s="87"/>
      <c r="AA3" s="87"/>
      <c r="AB3" s="88"/>
      <c r="AC3" s="89" t="s">
        <v>83</v>
      </c>
      <c r="AD3" s="90"/>
      <c r="AE3" s="89" t="s">
        <v>84</v>
      </c>
      <c r="AF3" s="93"/>
      <c r="AH3" s="95" t="s">
        <v>75</v>
      </c>
      <c r="AI3" s="95" t="s">
        <v>76</v>
      </c>
      <c r="AK3" s="66" t="s">
        <v>77</v>
      </c>
      <c r="AL3" s="66" t="s">
        <v>5</v>
      </c>
      <c r="AN3" s="22" t="s">
        <v>78</v>
      </c>
      <c r="AO3" s="72" t="s">
        <v>80</v>
      </c>
      <c r="AP3" s="22" t="s">
        <v>78</v>
      </c>
      <c r="AQ3" s="22" t="s">
        <v>80</v>
      </c>
    </row>
    <row r="4" spans="2:43" s="28" customFormat="1" ht="30" customHeight="1" x14ac:dyDescent="0.25">
      <c r="B4" s="109"/>
      <c r="C4" s="100"/>
      <c r="D4" s="101"/>
      <c r="E4" s="79" t="s">
        <v>40</v>
      </c>
      <c r="F4" s="80"/>
      <c r="G4" s="81" t="s">
        <v>41</v>
      </c>
      <c r="H4" s="82"/>
      <c r="I4" s="79" t="s">
        <v>40</v>
      </c>
      <c r="J4" s="80"/>
      <c r="K4" s="81" t="s">
        <v>41</v>
      </c>
      <c r="L4" s="82"/>
      <c r="M4" s="79" t="s">
        <v>40</v>
      </c>
      <c r="N4" s="80"/>
      <c r="O4" s="81" t="s">
        <v>41</v>
      </c>
      <c r="P4" s="82"/>
      <c r="Q4" s="79" t="s">
        <v>40</v>
      </c>
      <c r="R4" s="80"/>
      <c r="S4" s="81" t="s">
        <v>41</v>
      </c>
      <c r="T4" s="82"/>
      <c r="U4" s="91"/>
      <c r="V4" s="92"/>
      <c r="W4" s="91"/>
      <c r="X4" s="92"/>
      <c r="Y4" s="79" t="s">
        <v>40</v>
      </c>
      <c r="Z4" s="80"/>
      <c r="AA4" s="81" t="s">
        <v>41</v>
      </c>
      <c r="AB4" s="82"/>
      <c r="AC4" s="91"/>
      <c r="AD4" s="92"/>
      <c r="AE4" s="91"/>
      <c r="AF4" s="94"/>
      <c r="AH4" s="96"/>
      <c r="AI4" s="96" t="s">
        <v>2</v>
      </c>
      <c r="AK4" s="66" t="s">
        <v>3</v>
      </c>
      <c r="AL4" s="66" t="s">
        <v>3</v>
      </c>
      <c r="AN4" s="67" t="s">
        <v>2</v>
      </c>
      <c r="AO4" s="71" t="s">
        <v>2</v>
      </c>
      <c r="AP4" s="68" t="s">
        <v>3</v>
      </c>
      <c r="AQ4" s="68" t="s">
        <v>3</v>
      </c>
    </row>
    <row r="5" spans="2:43" s="29" customFormat="1" ht="18.75" thickBot="1" x14ac:dyDescent="0.3">
      <c r="B5" s="110"/>
      <c r="C5" s="61">
        <v>2000</v>
      </c>
      <c r="D5" s="62">
        <v>2022</v>
      </c>
      <c r="E5" s="61">
        <v>2000</v>
      </c>
      <c r="F5" s="62">
        <v>2022</v>
      </c>
      <c r="G5" s="61">
        <v>2000</v>
      </c>
      <c r="H5" s="62">
        <v>2022</v>
      </c>
      <c r="I5" s="61">
        <v>2000</v>
      </c>
      <c r="J5" s="62">
        <v>2022</v>
      </c>
      <c r="K5" s="61">
        <v>2000</v>
      </c>
      <c r="L5" s="62">
        <v>2022</v>
      </c>
      <c r="M5" s="61">
        <v>2000</v>
      </c>
      <c r="N5" s="62">
        <v>2022</v>
      </c>
      <c r="O5" s="62">
        <v>2000</v>
      </c>
      <c r="P5" s="62">
        <v>2022</v>
      </c>
      <c r="Q5" s="62">
        <v>2000</v>
      </c>
      <c r="R5" s="62">
        <v>2022</v>
      </c>
      <c r="S5" s="62">
        <v>2000</v>
      </c>
      <c r="T5" s="62">
        <v>2022</v>
      </c>
      <c r="U5" s="62">
        <v>2000</v>
      </c>
      <c r="V5" s="62">
        <v>2022</v>
      </c>
      <c r="W5" s="62">
        <v>2000</v>
      </c>
      <c r="X5" s="62">
        <v>2022</v>
      </c>
      <c r="Y5" s="62">
        <v>2000</v>
      </c>
      <c r="Z5" s="62">
        <v>2022</v>
      </c>
      <c r="AA5" s="62">
        <v>2000</v>
      </c>
      <c r="AB5" s="62">
        <v>2022</v>
      </c>
      <c r="AC5" s="62">
        <v>2000</v>
      </c>
      <c r="AD5" s="62">
        <v>2022</v>
      </c>
      <c r="AE5" s="62">
        <v>2000</v>
      </c>
      <c r="AF5" s="63">
        <v>2022</v>
      </c>
      <c r="AH5" s="64"/>
      <c r="AI5" s="64"/>
      <c r="AK5" s="64"/>
      <c r="AO5" s="69" t="s">
        <v>79</v>
      </c>
    </row>
    <row r="6" spans="2:43" ht="16.5" thickTop="1" x14ac:dyDescent="0.25">
      <c r="B6" s="26" t="s">
        <v>17</v>
      </c>
      <c r="C6" s="56">
        <v>11795</v>
      </c>
      <c r="D6" s="73">
        <v>20956</v>
      </c>
      <c r="E6" s="39">
        <v>2542</v>
      </c>
      <c r="F6" s="73">
        <v>5119</v>
      </c>
      <c r="G6" s="57">
        <f>+E6/$C6</f>
        <v>0.21551504874947011</v>
      </c>
      <c r="H6" s="57">
        <f>+F6/$D6</f>
        <v>0.24427371635808359</v>
      </c>
      <c r="I6" s="39">
        <v>7288</v>
      </c>
      <c r="J6" s="39">
        <v>12089</v>
      </c>
      <c r="K6" s="58">
        <f>+I6/$C6</f>
        <v>0.61788893598982619</v>
      </c>
      <c r="L6" s="57">
        <f>+J6/$D6</f>
        <v>0.57687535789272759</v>
      </c>
      <c r="M6" s="59">
        <v>236</v>
      </c>
      <c r="N6" s="39">
        <v>300</v>
      </c>
      <c r="O6" s="57">
        <f>+M6/$C6</f>
        <v>2.0008478168715559E-2</v>
      </c>
      <c r="P6" s="57">
        <f>+N6/$D6</f>
        <v>1.4315709104790991E-2</v>
      </c>
      <c r="Q6" s="39">
        <v>934</v>
      </c>
      <c r="R6" s="73">
        <v>1634</v>
      </c>
      <c r="S6" s="57">
        <f>+Q6/$C6</f>
        <v>7.9186095803306489E-2</v>
      </c>
      <c r="T6" s="57">
        <f>+R6/$D6</f>
        <v>7.7972895590761593E-2</v>
      </c>
      <c r="U6" s="57">
        <f>+AN6/Q6</f>
        <v>0.2430406852248394</v>
      </c>
      <c r="V6" s="57">
        <f>+AH6/R6</f>
        <v>0.14443084455324356</v>
      </c>
      <c r="W6" s="57">
        <f>+AO6/Q6</f>
        <v>0.75695931477516065</v>
      </c>
      <c r="X6" s="57">
        <f>+AI6/R6</f>
        <v>0.85556915544675638</v>
      </c>
      <c r="Y6" s="39">
        <v>795</v>
      </c>
      <c r="Z6" s="73">
        <v>1814</v>
      </c>
      <c r="AA6" s="57">
        <f>+Y6/$C6</f>
        <v>6.7401441288681641E-2</v>
      </c>
      <c r="AB6" s="57">
        <f>+Z6/$D6</f>
        <v>8.656232105363619E-2</v>
      </c>
      <c r="AC6" s="43">
        <f>+AP6/Y6</f>
        <v>0.36352201257861633</v>
      </c>
      <c r="AD6" s="43">
        <f>+AK6/Z6</f>
        <v>0.29327453142227122</v>
      </c>
      <c r="AE6" s="43">
        <f>+AQ6/Y6</f>
        <v>0.63647798742138362</v>
      </c>
      <c r="AF6" s="45">
        <f>+AL6/Z6</f>
        <v>0.70672546857772878</v>
      </c>
      <c r="AH6" s="76">
        <v>236</v>
      </c>
      <c r="AI6" s="77">
        <v>1398</v>
      </c>
      <c r="AK6" s="76">
        <v>532</v>
      </c>
      <c r="AL6" s="77">
        <v>1282</v>
      </c>
      <c r="AN6" s="69">
        <v>227</v>
      </c>
      <c r="AO6" s="69">
        <v>707</v>
      </c>
      <c r="AP6" s="70">
        <v>289</v>
      </c>
      <c r="AQ6" s="70">
        <v>506</v>
      </c>
    </row>
    <row r="7" spans="2:43" ht="15.75" x14ac:dyDescent="0.25">
      <c r="B7" s="26" t="s">
        <v>19</v>
      </c>
      <c r="C7" s="30">
        <v>661</v>
      </c>
      <c r="D7" s="75">
        <v>372</v>
      </c>
      <c r="E7" s="40">
        <v>98</v>
      </c>
      <c r="F7" s="73">
        <v>40</v>
      </c>
      <c r="G7" s="43">
        <f>+E7/$C7</f>
        <v>0.14826021180030258</v>
      </c>
      <c r="H7" s="43">
        <f t="shared" ref="H7:H16" si="0">+F7/$D7</f>
        <v>0.10752688172043011</v>
      </c>
      <c r="I7" s="40">
        <v>398</v>
      </c>
      <c r="J7" s="40">
        <v>259</v>
      </c>
      <c r="K7" s="31">
        <f>+I7/$C7</f>
        <v>0.60211800302571861</v>
      </c>
      <c r="L7" s="43">
        <f t="shared" ref="L7:L12" si="1">+J7/$D7</f>
        <v>0.69623655913978499</v>
      </c>
      <c r="M7" s="32">
        <v>10</v>
      </c>
      <c r="N7" s="40">
        <v>0</v>
      </c>
      <c r="O7" s="43">
        <f>+M7/$C7</f>
        <v>1.5128593040847202E-2</v>
      </c>
      <c r="P7" s="43">
        <f t="shared" ref="P7:P12" si="2">+N7/$D7</f>
        <v>0</v>
      </c>
      <c r="Q7" s="40">
        <v>96</v>
      </c>
      <c r="R7" s="73">
        <v>41</v>
      </c>
      <c r="S7" s="43">
        <f>+Q7/$C7</f>
        <v>0.14523449319213314</v>
      </c>
      <c r="T7" s="43">
        <f t="shared" ref="T7:T12" si="3">+R7/$D7</f>
        <v>0.11021505376344086</v>
      </c>
      <c r="U7" s="43">
        <f>+AN7/Q7</f>
        <v>0.28125</v>
      </c>
      <c r="V7" s="43">
        <f t="shared" ref="V7:V48" si="4">+AH7/R7</f>
        <v>0.12195121951219512</v>
      </c>
      <c r="W7" s="43">
        <f>+AO7/Q7</f>
        <v>0.71875</v>
      </c>
      <c r="X7" s="43">
        <f t="shared" ref="X7:X50" si="5">+AI7/R7</f>
        <v>0.87804878048780488</v>
      </c>
      <c r="Y7" s="40">
        <v>59</v>
      </c>
      <c r="Z7" s="73">
        <v>32</v>
      </c>
      <c r="AA7" s="43">
        <f>+Y7/$C7</f>
        <v>8.9258698940998485E-2</v>
      </c>
      <c r="AB7" s="43">
        <f t="shared" ref="AB7:AB12" si="6">+Z7/$D7</f>
        <v>8.6021505376344093E-2</v>
      </c>
      <c r="AC7" s="43">
        <f>+AP7/Y7</f>
        <v>0.49152542372881358</v>
      </c>
      <c r="AD7" s="43">
        <f t="shared" ref="AD7:AD50" si="7">+AK7/Z7</f>
        <v>0.8125</v>
      </c>
      <c r="AE7" s="43">
        <f>+AQ7/Y7</f>
        <v>0.50847457627118642</v>
      </c>
      <c r="AF7" s="45">
        <f t="shared" ref="AF7:AF50" si="8">+AL7/Z7</f>
        <v>0.1875</v>
      </c>
      <c r="AH7" s="76">
        <v>5</v>
      </c>
      <c r="AI7" s="76">
        <v>36</v>
      </c>
      <c r="AK7" s="76">
        <v>26</v>
      </c>
      <c r="AL7" s="76">
        <v>6</v>
      </c>
      <c r="AN7" s="69">
        <v>27</v>
      </c>
      <c r="AO7" s="69">
        <v>69</v>
      </c>
      <c r="AP7" s="70">
        <v>29</v>
      </c>
      <c r="AQ7" s="70">
        <v>30</v>
      </c>
    </row>
    <row r="8" spans="2:43" ht="15.75" x14ac:dyDescent="0.25">
      <c r="B8" s="26" t="s">
        <v>20</v>
      </c>
      <c r="C8" s="30">
        <v>1123</v>
      </c>
      <c r="D8" s="75">
        <v>977</v>
      </c>
      <c r="E8" s="40">
        <v>230</v>
      </c>
      <c r="F8" s="73">
        <v>228</v>
      </c>
      <c r="G8" s="43">
        <f>+E8/$C8</f>
        <v>0.20480854853072128</v>
      </c>
      <c r="H8" s="43">
        <f t="shared" si="0"/>
        <v>0.23336745138178097</v>
      </c>
      <c r="I8" s="40">
        <v>654</v>
      </c>
      <c r="J8" s="40">
        <v>590</v>
      </c>
      <c r="K8" s="31">
        <f>+I8/$C8</f>
        <v>0.58236865538735527</v>
      </c>
      <c r="L8" s="43">
        <f t="shared" si="1"/>
        <v>0.60388945752302969</v>
      </c>
      <c r="M8" s="32">
        <v>29</v>
      </c>
      <c r="N8" s="40">
        <v>19</v>
      </c>
      <c r="O8" s="43">
        <f>+M8/$C8</f>
        <v>2.5823686553873553E-2</v>
      </c>
      <c r="P8" s="43">
        <f t="shared" si="2"/>
        <v>1.9447287615148412E-2</v>
      </c>
      <c r="Q8" s="40">
        <v>93</v>
      </c>
      <c r="R8" s="73">
        <v>82</v>
      </c>
      <c r="S8" s="43">
        <f>+Q8/$C8</f>
        <v>8.2813891362422079E-2</v>
      </c>
      <c r="T8" s="43">
        <f t="shared" si="3"/>
        <v>8.3930399181166834E-2</v>
      </c>
      <c r="U8" s="43">
        <f>+AN8/Q8</f>
        <v>0.17204301075268819</v>
      </c>
      <c r="V8" s="43">
        <f t="shared" si="4"/>
        <v>0.15853658536585366</v>
      </c>
      <c r="W8" s="43">
        <f>+AO8/Q8</f>
        <v>0.82795698924731187</v>
      </c>
      <c r="X8" s="43">
        <f t="shared" si="5"/>
        <v>0.84146341463414631</v>
      </c>
      <c r="Y8" s="40">
        <v>117</v>
      </c>
      <c r="Z8" s="73">
        <v>58</v>
      </c>
      <c r="AA8" s="43">
        <f>+Y8/$C8</f>
        <v>0.10418521816562779</v>
      </c>
      <c r="AB8" s="43">
        <f t="shared" si="6"/>
        <v>5.9365404298874103E-2</v>
      </c>
      <c r="AC8" s="43">
        <f>+AP8/Y8</f>
        <v>0.44444444444444442</v>
      </c>
      <c r="AD8" s="43">
        <f t="shared" si="7"/>
        <v>0.43103448275862066</v>
      </c>
      <c r="AE8" s="43">
        <f>+AQ8/Y8</f>
        <v>0.55555555555555558</v>
      </c>
      <c r="AF8" s="45">
        <f t="shared" si="8"/>
        <v>0.56896551724137934</v>
      </c>
      <c r="AH8" s="76">
        <v>13</v>
      </c>
      <c r="AI8" s="76">
        <v>69</v>
      </c>
      <c r="AK8" s="76">
        <v>25</v>
      </c>
      <c r="AL8" s="76">
        <v>33</v>
      </c>
      <c r="AN8" s="69">
        <v>16</v>
      </c>
      <c r="AO8" s="69">
        <v>77</v>
      </c>
      <c r="AP8" s="70">
        <v>52</v>
      </c>
      <c r="AQ8" s="70">
        <v>65</v>
      </c>
    </row>
    <row r="9" spans="2:43" ht="9.9499999999999993" customHeight="1" x14ac:dyDescent="0.25">
      <c r="B9" s="26"/>
      <c r="C9" s="30"/>
      <c r="D9" s="73"/>
      <c r="E9" s="40"/>
      <c r="F9" s="73"/>
      <c r="G9" s="43"/>
      <c r="H9" s="44"/>
      <c r="I9" s="40"/>
      <c r="J9" s="40"/>
      <c r="K9" s="31"/>
      <c r="L9" s="44"/>
      <c r="M9" s="32"/>
      <c r="N9" s="40"/>
      <c r="O9" s="43"/>
      <c r="P9" s="44"/>
      <c r="Q9" s="40"/>
      <c r="R9" s="73"/>
      <c r="S9" s="43"/>
      <c r="T9" s="44"/>
      <c r="U9" s="44"/>
      <c r="V9" s="44"/>
      <c r="W9" s="44"/>
      <c r="X9" s="44"/>
      <c r="Y9" s="38"/>
      <c r="Z9" s="73"/>
      <c r="AA9" s="43"/>
      <c r="AB9" s="44"/>
      <c r="AC9" s="43"/>
      <c r="AD9" s="43"/>
      <c r="AE9" s="43"/>
      <c r="AF9" s="45"/>
      <c r="AH9" s="76"/>
      <c r="AI9" s="76"/>
      <c r="AK9" s="76"/>
      <c r="AL9" s="76"/>
      <c r="AN9" s="69"/>
      <c r="AO9" s="69"/>
      <c r="AP9" s="70"/>
      <c r="AQ9" s="70"/>
    </row>
    <row r="10" spans="2:43" ht="15.75" x14ac:dyDescent="0.25">
      <c r="B10" s="26" t="s">
        <v>21</v>
      </c>
      <c r="C10" s="30">
        <v>1058</v>
      </c>
      <c r="D10" s="75">
        <v>972</v>
      </c>
      <c r="E10" s="40">
        <v>240</v>
      </c>
      <c r="F10" s="73">
        <v>215</v>
      </c>
      <c r="G10" s="43">
        <f>+E10/$C10</f>
        <v>0.22684310018903592</v>
      </c>
      <c r="H10" s="43">
        <f t="shared" si="0"/>
        <v>0.22119341563786007</v>
      </c>
      <c r="I10" s="38">
        <v>577</v>
      </c>
      <c r="J10" s="38">
        <v>612</v>
      </c>
      <c r="K10" s="31">
        <f>+I10/$C10</f>
        <v>0.54536862003780717</v>
      </c>
      <c r="L10" s="43">
        <f t="shared" si="1"/>
        <v>0.62962962962962965</v>
      </c>
      <c r="M10" s="30">
        <v>15</v>
      </c>
      <c r="N10" s="38">
        <v>4</v>
      </c>
      <c r="O10" s="43">
        <f>+M10/$C10</f>
        <v>1.4177693761814745E-2</v>
      </c>
      <c r="P10" s="43">
        <f t="shared" si="2"/>
        <v>4.11522633744856E-3</v>
      </c>
      <c r="Q10" s="38">
        <v>120</v>
      </c>
      <c r="R10" s="73">
        <v>34</v>
      </c>
      <c r="S10" s="43">
        <f>+Q10/$C10</f>
        <v>0.11342155009451796</v>
      </c>
      <c r="T10" s="43">
        <f t="shared" si="3"/>
        <v>3.4979423868312758E-2</v>
      </c>
      <c r="U10" s="43">
        <f>+AN10/Q10</f>
        <v>7.4999999999999997E-2</v>
      </c>
      <c r="V10" s="43">
        <f t="shared" si="4"/>
        <v>8.8235294117647065E-2</v>
      </c>
      <c r="W10" s="43">
        <f>+AO10/Q10</f>
        <v>0.92500000000000004</v>
      </c>
      <c r="X10" s="43">
        <f t="shared" si="5"/>
        <v>0.91176470588235292</v>
      </c>
      <c r="Y10" s="38">
        <v>106</v>
      </c>
      <c r="Z10" s="73">
        <v>107</v>
      </c>
      <c r="AA10" s="43">
        <f>+Y10/$C10</f>
        <v>0.1001890359168242</v>
      </c>
      <c r="AB10" s="43">
        <f t="shared" si="6"/>
        <v>0.11008230452674897</v>
      </c>
      <c r="AC10" s="43">
        <f>+AP10/Y10</f>
        <v>0.55660377358490565</v>
      </c>
      <c r="AD10" s="43">
        <f t="shared" si="7"/>
        <v>0.25233644859813081</v>
      </c>
      <c r="AE10" s="43">
        <f>+AQ10/Y10</f>
        <v>0.44339622641509435</v>
      </c>
      <c r="AF10" s="45">
        <f t="shared" si="8"/>
        <v>0.74766355140186913</v>
      </c>
      <c r="AH10" s="76">
        <v>3</v>
      </c>
      <c r="AI10" s="76">
        <v>31</v>
      </c>
      <c r="AK10" s="76">
        <v>27</v>
      </c>
      <c r="AL10" s="76">
        <v>80</v>
      </c>
      <c r="AN10" s="69">
        <v>9</v>
      </c>
      <c r="AO10" s="69">
        <v>111</v>
      </c>
      <c r="AP10" s="70">
        <v>59</v>
      </c>
      <c r="AQ10" s="70">
        <v>47</v>
      </c>
    </row>
    <row r="11" spans="2:43" ht="15.75" x14ac:dyDescent="0.25">
      <c r="B11" s="26" t="s">
        <v>22</v>
      </c>
      <c r="C11" s="30">
        <v>7827</v>
      </c>
      <c r="D11" s="73">
        <v>8972</v>
      </c>
      <c r="E11" s="40">
        <v>1966</v>
      </c>
      <c r="F11" s="73">
        <v>2690</v>
      </c>
      <c r="G11" s="43">
        <f>+E11/$C11</f>
        <v>0.25118180656701161</v>
      </c>
      <c r="H11" s="43">
        <f t="shared" si="0"/>
        <v>0.29982166740971911</v>
      </c>
      <c r="I11" s="38">
        <v>4645</v>
      </c>
      <c r="J11" s="38">
        <v>4769</v>
      </c>
      <c r="K11" s="31">
        <f>+I11/$C11</f>
        <v>0.59345854094800055</v>
      </c>
      <c r="L11" s="43">
        <f t="shared" si="1"/>
        <v>0.53154257690592954</v>
      </c>
      <c r="M11" s="30">
        <v>136</v>
      </c>
      <c r="N11" s="38">
        <v>78</v>
      </c>
      <c r="O11" s="43">
        <f>+M11/$C11</f>
        <v>1.7375750606873644E-2</v>
      </c>
      <c r="P11" s="43">
        <f t="shared" si="2"/>
        <v>8.6937137761925985E-3</v>
      </c>
      <c r="Q11" s="38">
        <v>397</v>
      </c>
      <c r="R11" s="73">
        <v>561</v>
      </c>
      <c r="S11" s="43">
        <f>+Q11/$C11</f>
        <v>5.0721860227417911E-2</v>
      </c>
      <c r="T11" s="43">
        <f t="shared" si="3"/>
        <v>6.2527864467231381E-2</v>
      </c>
      <c r="U11" s="43">
        <f>+AN11/Q11</f>
        <v>0.20654911838790932</v>
      </c>
      <c r="V11" s="43">
        <f t="shared" si="4"/>
        <v>0.17647058823529413</v>
      </c>
      <c r="W11" s="43">
        <f>+AO11/Q11</f>
        <v>0.79345088161209065</v>
      </c>
      <c r="X11" s="43">
        <f t="shared" si="5"/>
        <v>0.82352941176470584</v>
      </c>
      <c r="Y11" s="38">
        <v>683</v>
      </c>
      <c r="Z11" s="73">
        <v>874</v>
      </c>
      <c r="AA11" s="43">
        <f>+Y11/$C11</f>
        <v>8.7262041650696301E-2</v>
      </c>
      <c r="AB11" s="43">
        <f t="shared" si="6"/>
        <v>9.7414177440927327E-2</v>
      </c>
      <c r="AC11" s="43">
        <f>+AP11/Y11</f>
        <v>0.40263543191800877</v>
      </c>
      <c r="AD11" s="43">
        <f t="shared" si="7"/>
        <v>0.53203661327231122</v>
      </c>
      <c r="AE11" s="43">
        <f>+AQ11/Y11</f>
        <v>0.59736456808199123</v>
      </c>
      <c r="AF11" s="45">
        <f t="shared" si="8"/>
        <v>0.46796338672768878</v>
      </c>
      <c r="AH11" s="76">
        <v>99</v>
      </c>
      <c r="AI11" s="76">
        <v>462</v>
      </c>
      <c r="AK11" s="76">
        <v>465</v>
      </c>
      <c r="AL11" s="76">
        <v>409</v>
      </c>
      <c r="AN11" s="69">
        <v>82</v>
      </c>
      <c r="AO11" s="69">
        <v>315</v>
      </c>
      <c r="AP11" s="70">
        <v>275</v>
      </c>
      <c r="AQ11" s="70">
        <v>408</v>
      </c>
    </row>
    <row r="12" spans="2:43" ht="15.75" x14ac:dyDescent="0.25">
      <c r="B12" s="26" t="s">
        <v>6</v>
      </c>
      <c r="C12" s="30">
        <v>36215</v>
      </c>
      <c r="D12" s="73">
        <v>39031</v>
      </c>
      <c r="E12" s="40">
        <v>4735</v>
      </c>
      <c r="F12" s="73">
        <v>8298</v>
      </c>
      <c r="G12" s="43">
        <f>+E12/$C12</f>
        <v>0.1307469280684799</v>
      </c>
      <c r="H12" s="43">
        <f t="shared" si="0"/>
        <v>0.2126002408342087</v>
      </c>
      <c r="I12" s="38">
        <v>22362</v>
      </c>
      <c r="J12" s="38">
        <v>19790</v>
      </c>
      <c r="K12" s="31">
        <f>+I12/$C12</f>
        <v>0.61747894518845781</v>
      </c>
      <c r="L12" s="43">
        <f t="shared" si="1"/>
        <v>0.50703287130742225</v>
      </c>
      <c r="M12" s="30">
        <v>363</v>
      </c>
      <c r="N12" s="38">
        <v>312</v>
      </c>
      <c r="O12" s="43">
        <f>+M12/$C12</f>
        <v>1.0023470937456855E-2</v>
      </c>
      <c r="P12" s="43">
        <f t="shared" si="2"/>
        <v>7.9936460761958449E-3</v>
      </c>
      <c r="Q12" s="38">
        <v>6733</v>
      </c>
      <c r="R12" s="73">
        <v>5877</v>
      </c>
      <c r="S12" s="43">
        <f>+Q12/$C12</f>
        <v>0.18591743752588707</v>
      </c>
      <c r="T12" s="43">
        <f t="shared" si="3"/>
        <v>0.15057262176218902</v>
      </c>
      <c r="U12" s="43">
        <f>+AN12/Q12</f>
        <v>0.19560374275954256</v>
      </c>
      <c r="V12" s="43">
        <f t="shared" si="4"/>
        <v>0.20197379615450059</v>
      </c>
      <c r="W12" s="43">
        <f>+AO12/Q12</f>
        <v>0.80439625724045749</v>
      </c>
      <c r="X12" s="43">
        <f t="shared" si="5"/>
        <v>0.79802620384549938</v>
      </c>
      <c r="Y12" s="38">
        <v>2022</v>
      </c>
      <c r="Z12" s="73">
        <v>4754</v>
      </c>
      <c r="AA12" s="43">
        <f>+Y12/$C12</f>
        <v>5.583321827971835E-2</v>
      </c>
      <c r="AB12" s="43">
        <f t="shared" si="6"/>
        <v>0.12180062001998411</v>
      </c>
      <c r="AC12" s="43">
        <f>+AP12/Y12</f>
        <v>0.34965380811078139</v>
      </c>
      <c r="AD12" s="43">
        <f t="shared" si="7"/>
        <v>0.40092553639040807</v>
      </c>
      <c r="AE12" s="43">
        <f>+AQ12/Y12</f>
        <v>0.65034619188921861</v>
      </c>
      <c r="AF12" s="45">
        <f t="shared" si="8"/>
        <v>0.59907446360959193</v>
      </c>
      <c r="AH12" s="77">
        <v>1187</v>
      </c>
      <c r="AI12" s="77">
        <v>4690</v>
      </c>
      <c r="AK12" s="77">
        <v>1906</v>
      </c>
      <c r="AL12" s="77">
        <v>2848</v>
      </c>
      <c r="AN12" s="69">
        <v>1317</v>
      </c>
      <c r="AO12" s="69">
        <v>5416</v>
      </c>
      <c r="AP12" s="70">
        <v>707</v>
      </c>
      <c r="AQ12" s="70">
        <v>1315</v>
      </c>
    </row>
    <row r="13" spans="2:43" ht="9.9499999999999993" customHeight="1" x14ac:dyDescent="0.25">
      <c r="B13" s="26"/>
      <c r="C13" s="30"/>
      <c r="D13" s="73"/>
      <c r="E13" s="40"/>
      <c r="F13" s="73"/>
      <c r="G13" s="43"/>
      <c r="H13" s="44"/>
      <c r="I13" s="38"/>
      <c r="J13" s="38"/>
      <c r="K13" s="31"/>
      <c r="L13" s="44"/>
      <c r="M13" s="30"/>
      <c r="N13" s="38"/>
      <c r="O13" s="43"/>
      <c r="P13" s="44"/>
      <c r="Q13" s="38"/>
      <c r="R13" s="73"/>
      <c r="S13" s="43"/>
      <c r="T13" s="44"/>
      <c r="U13" s="44"/>
      <c r="V13" s="44"/>
      <c r="W13" s="44"/>
      <c r="X13" s="44"/>
      <c r="Y13" s="38"/>
      <c r="Z13" s="73"/>
      <c r="AA13" s="43"/>
      <c r="AB13" s="44"/>
      <c r="AC13" s="43"/>
      <c r="AD13" s="43"/>
      <c r="AE13" s="43"/>
      <c r="AF13" s="45"/>
      <c r="AH13" s="76"/>
      <c r="AI13" s="76"/>
      <c r="AK13" s="76"/>
      <c r="AL13" s="76"/>
      <c r="AN13" s="69"/>
      <c r="AO13" s="69"/>
      <c r="AP13" s="70"/>
      <c r="AQ13" s="70"/>
    </row>
    <row r="14" spans="2:43" ht="15.75" x14ac:dyDescent="0.25">
      <c r="B14" s="26" t="s">
        <v>18</v>
      </c>
      <c r="C14" s="30">
        <v>60827</v>
      </c>
      <c r="D14" s="73">
        <v>62615</v>
      </c>
      <c r="E14" s="40">
        <v>13521</v>
      </c>
      <c r="F14" s="73">
        <v>19745</v>
      </c>
      <c r="G14" s="43">
        <f>+E14/$C14</f>
        <v>0.22228615581896197</v>
      </c>
      <c r="H14" s="43">
        <f t="shared" si="0"/>
        <v>0.31533977481434161</v>
      </c>
      <c r="I14" s="38">
        <v>35659</v>
      </c>
      <c r="J14" s="38">
        <v>31802</v>
      </c>
      <c r="K14" s="31">
        <f>+I14/$C14</f>
        <v>0.58623637529386619</v>
      </c>
      <c r="L14" s="43">
        <f>+J14/$D14</f>
        <v>0.50789746865766994</v>
      </c>
      <c r="M14" s="30">
        <v>763</v>
      </c>
      <c r="N14" s="38">
        <v>1067</v>
      </c>
      <c r="O14" s="43">
        <f>+M14/$C14</f>
        <v>1.2543771680339324E-2</v>
      </c>
      <c r="P14" s="43">
        <f>+N14/$D14</f>
        <v>1.7040645212808434E-2</v>
      </c>
      <c r="Q14" s="38">
        <v>5572</v>
      </c>
      <c r="R14" s="73">
        <v>4223</v>
      </c>
      <c r="S14" s="43">
        <f>+Q14/$C14</f>
        <v>9.1604057408716522E-2</v>
      </c>
      <c r="T14" s="43">
        <f>+R14/$D14</f>
        <v>6.7443903218078735E-2</v>
      </c>
      <c r="U14" s="43">
        <f>+AN14/Q14</f>
        <v>0.17067480258435033</v>
      </c>
      <c r="V14" s="43">
        <f t="shared" si="4"/>
        <v>0.18588681032441393</v>
      </c>
      <c r="W14" s="43">
        <f>+AO14/Q14</f>
        <v>0.8293251974156497</v>
      </c>
      <c r="X14" s="43">
        <f t="shared" si="5"/>
        <v>0.8141131896755861</v>
      </c>
      <c r="Y14" s="38">
        <v>5312</v>
      </c>
      <c r="Z14" s="73">
        <v>5778</v>
      </c>
      <c r="AA14" s="43">
        <f>+Y14/$C14</f>
        <v>8.7329639798115963E-2</v>
      </c>
      <c r="AB14" s="43">
        <f>+Z14/$D14</f>
        <v>9.2278208097101327E-2</v>
      </c>
      <c r="AC14" s="43">
        <f>+AP14/Y14</f>
        <v>0.40549698795180722</v>
      </c>
      <c r="AD14" s="43">
        <f t="shared" si="7"/>
        <v>0.36344755970924197</v>
      </c>
      <c r="AE14" s="43">
        <f>+AQ14/Y14</f>
        <v>0.59450301204819278</v>
      </c>
      <c r="AF14" s="45">
        <f t="shared" si="8"/>
        <v>0.63655244029075808</v>
      </c>
      <c r="AH14" s="76">
        <v>785</v>
      </c>
      <c r="AI14" s="77">
        <v>3438</v>
      </c>
      <c r="AK14" s="77">
        <v>2100</v>
      </c>
      <c r="AL14" s="77">
        <v>3678</v>
      </c>
      <c r="AN14" s="69">
        <v>951</v>
      </c>
      <c r="AO14" s="69">
        <v>4621</v>
      </c>
      <c r="AP14" s="70">
        <v>2154</v>
      </c>
      <c r="AQ14" s="70">
        <v>3158</v>
      </c>
    </row>
    <row r="15" spans="2:43" ht="15.75" x14ac:dyDescent="0.25">
      <c r="B15" s="26" t="s">
        <v>7</v>
      </c>
      <c r="C15" s="30">
        <v>1143</v>
      </c>
      <c r="D15" s="73">
        <v>1407</v>
      </c>
      <c r="E15" s="40">
        <v>231</v>
      </c>
      <c r="F15" s="73">
        <v>394</v>
      </c>
      <c r="G15" s="43">
        <f>+E15/$C15</f>
        <v>0.20209973753280841</v>
      </c>
      <c r="H15" s="43">
        <f t="shared" si="0"/>
        <v>0.28002842928216065</v>
      </c>
      <c r="I15" s="38">
        <v>714</v>
      </c>
      <c r="J15" s="38">
        <v>796</v>
      </c>
      <c r="K15" s="31">
        <f>+I15/$C15</f>
        <v>0.62467191601049865</v>
      </c>
      <c r="L15" s="43">
        <f>+J15/$D15</f>
        <v>0.56574271499644635</v>
      </c>
      <c r="M15" s="30">
        <v>18</v>
      </c>
      <c r="N15" s="38">
        <v>17</v>
      </c>
      <c r="O15" s="43">
        <f>+M15/$C15</f>
        <v>1.5748031496062992E-2</v>
      </c>
      <c r="P15" s="43">
        <f>+N15/$D15</f>
        <v>1.2082444918265814E-2</v>
      </c>
      <c r="Q15" s="38">
        <v>90</v>
      </c>
      <c r="R15" s="73">
        <v>99</v>
      </c>
      <c r="S15" s="43">
        <f>+Q15/$C15</f>
        <v>7.874015748031496E-2</v>
      </c>
      <c r="T15" s="43">
        <f>+R15/$D15</f>
        <v>7.0362473347547971E-2</v>
      </c>
      <c r="U15" s="43">
        <f>+AN15/Q15</f>
        <v>0.16666666666666666</v>
      </c>
      <c r="V15" s="43">
        <f t="shared" si="4"/>
        <v>0.37373737373737376</v>
      </c>
      <c r="W15" s="43">
        <f>+AO15/Q15</f>
        <v>0.83333333333333337</v>
      </c>
      <c r="X15" s="43">
        <f t="shared" si="5"/>
        <v>0.6262626262626263</v>
      </c>
      <c r="Y15" s="38">
        <v>90</v>
      </c>
      <c r="Z15" s="73">
        <v>101</v>
      </c>
      <c r="AA15" s="43">
        <f>+Y15/$C15</f>
        <v>7.874015748031496E-2</v>
      </c>
      <c r="AB15" s="43">
        <f>+Z15/$D15</f>
        <v>7.1783937455579247E-2</v>
      </c>
      <c r="AC15" s="43">
        <f>+AP15/Y15</f>
        <v>0.5444444444444444</v>
      </c>
      <c r="AD15" s="43">
        <f t="shared" si="7"/>
        <v>0.58415841584158412</v>
      </c>
      <c r="AE15" s="43">
        <f>+AQ15/Y15</f>
        <v>0.45555555555555555</v>
      </c>
      <c r="AF15" s="45">
        <f t="shared" si="8"/>
        <v>0.41584158415841582</v>
      </c>
      <c r="AH15" s="76">
        <v>37</v>
      </c>
      <c r="AI15" s="76">
        <v>62</v>
      </c>
      <c r="AK15" s="76">
        <v>59</v>
      </c>
      <c r="AL15" s="76">
        <v>42</v>
      </c>
      <c r="AN15" s="69">
        <v>15</v>
      </c>
      <c r="AO15" s="69">
        <v>75</v>
      </c>
      <c r="AP15" s="70">
        <v>49</v>
      </c>
      <c r="AQ15" s="70">
        <v>41</v>
      </c>
    </row>
    <row r="16" spans="2:43" ht="15.75" x14ac:dyDescent="0.25">
      <c r="B16" s="26" t="s">
        <v>23</v>
      </c>
      <c r="C16" s="30">
        <v>318</v>
      </c>
      <c r="D16" s="75">
        <v>449</v>
      </c>
      <c r="E16" s="40">
        <v>49</v>
      </c>
      <c r="F16" s="73">
        <v>75</v>
      </c>
      <c r="G16" s="43">
        <f>+E16/$C16</f>
        <v>0.1540880503144654</v>
      </c>
      <c r="H16" s="43">
        <f t="shared" si="0"/>
        <v>0.16703786191536749</v>
      </c>
      <c r="I16" s="38">
        <v>223</v>
      </c>
      <c r="J16" s="38">
        <v>299</v>
      </c>
      <c r="K16" s="31">
        <f>+I16/$C16</f>
        <v>0.70125786163522008</v>
      </c>
      <c r="L16" s="43">
        <f>+J16/$D16</f>
        <v>0.66592427616926508</v>
      </c>
      <c r="M16" s="30">
        <v>6</v>
      </c>
      <c r="N16" s="38">
        <v>8</v>
      </c>
      <c r="O16" s="43">
        <f>+M16/$C16</f>
        <v>1.8867924528301886E-2</v>
      </c>
      <c r="P16" s="43">
        <f>+N16/$D16</f>
        <v>1.7817371937639197E-2</v>
      </c>
      <c r="Q16" s="38">
        <v>23</v>
      </c>
      <c r="R16" s="73">
        <v>45</v>
      </c>
      <c r="S16" s="43">
        <f>+Q16/$C16</f>
        <v>7.2327044025157231E-2</v>
      </c>
      <c r="T16" s="43">
        <f>+R16/$D16</f>
        <v>0.10022271714922049</v>
      </c>
      <c r="U16" s="43">
        <f>+AN16/Q16</f>
        <v>0.39130434782608697</v>
      </c>
      <c r="V16" s="43">
        <f t="shared" si="4"/>
        <v>0.1111111111111111</v>
      </c>
      <c r="W16" s="43">
        <f>+AO16/Q16</f>
        <v>0.60869565217391308</v>
      </c>
      <c r="X16" s="43">
        <f t="shared" si="5"/>
        <v>0.88888888888888884</v>
      </c>
      <c r="Y16" s="38">
        <v>17</v>
      </c>
      <c r="Z16" s="73">
        <v>22</v>
      </c>
      <c r="AA16" s="43">
        <f>+Y16/$C16</f>
        <v>5.3459119496855348E-2</v>
      </c>
      <c r="AB16" s="43">
        <f>+Z16/$D16</f>
        <v>4.8997772828507792E-2</v>
      </c>
      <c r="AC16" s="43">
        <f>+AP16/Y16</f>
        <v>0.41176470588235292</v>
      </c>
      <c r="AD16" s="43">
        <f t="shared" si="7"/>
        <v>0.31818181818181818</v>
      </c>
      <c r="AE16" s="43">
        <f>+AQ16/Y16</f>
        <v>0.58823529411764708</v>
      </c>
      <c r="AF16" s="45">
        <f>+AL16/Z16</f>
        <v>0.68181818181818177</v>
      </c>
      <c r="AH16" s="76">
        <v>5</v>
      </c>
      <c r="AI16" s="76">
        <v>40</v>
      </c>
      <c r="AK16" s="76">
        <v>7</v>
      </c>
      <c r="AL16" s="76">
        <v>15</v>
      </c>
      <c r="AN16" s="69">
        <v>9</v>
      </c>
      <c r="AO16" s="69">
        <v>14</v>
      </c>
      <c r="AP16" s="70">
        <v>7</v>
      </c>
      <c r="AQ16" s="70">
        <v>10</v>
      </c>
    </row>
    <row r="17" spans="2:43" ht="9.9499999999999993" customHeight="1" x14ac:dyDescent="0.25">
      <c r="B17" s="26"/>
      <c r="C17" s="30"/>
      <c r="D17" s="74"/>
      <c r="E17" s="30"/>
      <c r="F17" s="74"/>
      <c r="G17" s="31"/>
      <c r="H17" s="60"/>
      <c r="I17" s="30"/>
      <c r="J17" s="38"/>
      <c r="K17" s="31"/>
      <c r="L17" s="44"/>
      <c r="M17" s="30"/>
      <c r="N17" s="38"/>
      <c r="O17" s="43"/>
      <c r="P17" s="44"/>
      <c r="Q17" s="38"/>
      <c r="R17" s="73"/>
      <c r="S17" s="43"/>
      <c r="T17" s="44"/>
      <c r="U17" s="44"/>
      <c r="V17" s="44"/>
      <c r="W17" s="44"/>
      <c r="X17" s="44"/>
      <c r="Y17" s="38"/>
      <c r="Z17" s="73"/>
      <c r="AA17" s="43"/>
      <c r="AB17" s="44"/>
      <c r="AC17" s="43"/>
      <c r="AD17" s="43"/>
      <c r="AE17" s="43"/>
      <c r="AF17" s="45"/>
      <c r="AH17" s="76"/>
      <c r="AI17" s="76"/>
      <c r="AK17" s="76"/>
      <c r="AL17" s="76"/>
      <c r="AN17" s="69"/>
      <c r="AO17" s="69"/>
      <c r="AP17" s="70"/>
      <c r="AQ17" s="70"/>
    </row>
    <row r="18" spans="2:43" ht="15.75" x14ac:dyDescent="0.25">
      <c r="B18" s="26" t="s">
        <v>24</v>
      </c>
      <c r="C18" s="30">
        <v>1417</v>
      </c>
      <c r="D18" s="73">
        <v>1333</v>
      </c>
      <c r="E18" s="30">
        <v>370</v>
      </c>
      <c r="F18" s="73">
        <v>357</v>
      </c>
      <c r="G18" s="31">
        <f>+E18/$C18</f>
        <v>0.26111503175723361</v>
      </c>
      <c r="H18" s="43">
        <f>+F18/$D18</f>
        <v>0.26781695423855961</v>
      </c>
      <c r="I18" s="30">
        <v>801</v>
      </c>
      <c r="J18" s="38">
        <v>614</v>
      </c>
      <c r="K18" s="31">
        <f>+I18/$C18</f>
        <v>0.56527875793930837</v>
      </c>
      <c r="L18" s="43">
        <f>+J18/$D18</f>
        <v>0.46061515378844708</v>
      </c>
      <c r="M18" s="30">
        <v>31</v>
      </c>
      <c r="N18" s="38">
        <v>7</v>
      </c>
      <c r="O18" s="43">
        <f>+M18/$C18</f>
        <v>2.1877205363443897E-2</v>
      </c>
      <c r="P18" s="43">
        <f>+N18/$D18</f>
        <v>5.2513128282070517E-3</v>
      </c>
      <c r="Q18" s="38">
        <v>111</v>
      </c>
      <c r="R18" s="73">
        <v>142</v>
      </c>
      <c r="S18" s="43">
        <f>+Q18/$C18</f>
        <v>7.8334509527170082E-2</v>
      </c>
      <c r="T18" s="43">
        <f>+R18/$D18</f>
        <v>0.10652663165791448</v>
      </c>
      <c r="U18" s="43">
        <f>+AN18/Q18</f>
        <v>0.1891891891891892</v>
      </c>
      <c r="V18" s="43">
        <f t="shared" si="4"/>
        <v>0.23943661971830985</v>
      </c>
      <c r="W18" s="43">
        <f>+AO18/Q18</f>
        <v>0.81081081081081086</v>
      </c>
      <c r="X18" s="43">
        <f t="shared" si="5"/>
        <v>0.76056338028169013</v>
      </c>
      <c r="Y18" s="38">
        <v>104</v>
      </c>
      <c r="Z18" s="73">
        <v>213</v>
      </c>
      <c r="AA18" s="43">
        <f>+Y18/$C18</f>
        <v>7.3394495412844041E-2</v>
      </c>
      <c r="AB18" s="43">
        <f>+Z18/$D18</f>
        <v>0.15978994748687173</v>
      </c>
      <c r="AC18" s="43">
        <f>+AP18/Y18</f>
        <v>0.42307692307692307</v>
      </c>
      <c r="AD18" s="43">
        <f t="shared" si="7"/>
        <v>0.61032863849765262</v>
      </c>
      <c r="AE18" s="43">
        <f>+AQ18/Y18</f>
        <v>0.57692307692307687</v>
      </c>
      <c r="AF18" s="45">
        <f t="shared" si="8"/>
        <v>0.38967136150234744</v>
      </c>
      <c r="AH18" s="76">
        <v>34</v>
      </c>
      <c r="AI18" s="76">
        <v>108</v>
      </c>
      <c r="AK18" s="76">
        <v>130</v>
      </c>
      <c r="AL18" s="76">
        <v>83</v>
      </c>
      <c r="AN18" s="69">
        <v>21</v>
      </c>
      <c r="AO18" s="69">
        <v>90</v>
      </c>
      <c r="AP18" s="70">
        <v>44</v>
      </c>
      <c r="AQ18" s="70">
        <v>60</v>
      </c>
    </row>
    <row r="19" spans="2:43" ht="15.75" x14ac:dyDescent="0.25">
      <c r="B19" s="26" t="s">
        <v>8</v>
      </c>
      <c r="C19" s="30">
        <v>31899</v>
      </c>
      <c r="D19" s="73">
        <v>45795</v>
      </c>
      <c r="E19" s="30">
        <v>7057</v>
      </c>
      <c r="F19" s="73">
        <v>11903</v>
      </c>
      <c r="G19" s="31">
        <f>+E19/$C19</f>
        <v>0.22122950562713564</v>
      </c>
      <c r="H19" s="43">
        <f>+F19/$D19</f>
        <v>0.259919205153401</v>
      </c>
      <c r="I19" s="30">
        <v>19924</v>
      </c>
      <c r="J19" s="38">
        <v>26563</v>
      </c>
      <c r="K19" s="31">
        <f>+I19/$C19</f>
        <v>0.62459638233173453</v>
      </c>
      <c r="L19" s="43">
        <f>+J19/$D19</f>
        <v>0.58004148924555088</v>
      </c>
      <c r="M19" s="30">
        <v>577</v>
      </c>
      <c r="N19" s="38">
        <v>500</v>
      </c>
      <c r="O19" s="43">
        <f>+M19/$C19</f>
        <v>1.8088341327314336E-2</v>
      </c>
      <c r="P19" s="43">
        <f>+N19/$D19</f>
        <v>1.0918222513374822E-2</v>
      </c>
      <c r="Q19" s="38">
        <v>1989</v>
      </c>
      <c r="R19" s="73">
        <v>2759</v>
      </c>
      <c r="S19" s="43">
        <f>+Q19/$C19</f>
        <v>6.2353051819806264E-2</v>
      </c>
      <c r="T19" s="43">
        <f>+R19/$D19</f>
        <v>6.0246751828802271E-2</v>
      </c>
      <c r="U19" s="43">
        <f>+AN19/Q19</f>
        <v>0.16038210155857216</v>
      </c>
      <c r="V19" s="43">
        <f t="shared" si="4"/>
        <v>0.1293947082276187</v>
      </c>
      <c r="W19" s="43">
        <f>+AO19/Q19</f>
        <v>0.83961789844142787</v>
      </c>
      <c r="X19" s="43">
        <f t="shared" si="5"/>
        <v>0.87060529177238133</v>
      </c>
      <c r="Y19" s="38">
        <v>2352</v>
      </c>
      <c r="Z19" s="73">
        <v>4070</v>
      </c>
      <c r="AA19" s="43">
        <f>+Y19/$C19</f>
        <v>7.3732718894009217E-2</v>
      </c>
      <c r="AB19" s="43">
        <f>+Z19/$D19</f>
        <v>8.887433125887105E-2</v>
      </c>
      <c r="AC19" s="43">
        <f>+AP19/Y19</f>
        <v>0.46343537414965985</v>
      </c>
      <c r="AD19" s="43">
        <f t="shared" si="7"/>
        <v>0.39582309582309583</v>
      </c>
      <c r="AE19" s="43">
        <f>+AQ19/Y19</f>
        <v>0.53656462585034015</v>
      </c>
      <c r="AF19" s="45">
        <f t="shared" si="8"/>
        <v>0.60417690417690417</v>
      </c>
      <c r="AH19" s="76">
        <v>357</v>
      </c>
      <c r="AI19" s="77">
        <v>2402</v>
      </c>
      <c r="AK19" s="77">
        <v>1611</v>
      </c>
      <c r="AL19" s="77">
        <v>2459</v>
      </c>
      <c r="AN19" s="69">
        <v>319</v>
      </c>
      <c r="AO19" s="69">
        <v>1670</v>
      </c>
      <c r="AP19" s="70">
        <v>1090</v>
      </c>
      <c r="AQ19" s="70">
        <v>1262</v>
      </c>
    </row>
    <row r="20" spans="2:43" ht="15.75" x14ac:dyDescent="0.25">
      <c r="B20" s="26" t="s">
        <v>9</v>
      </c>
      <c r="C20" s="30">
        <v>19982</v>
      </c>
      <c r="D20" s="73">
        <v>24364</v>
      </c>
      <c r="E20" s="32">
        <v>4003</v>
      </c>
      <c r="F20" s="73">
        <v>7144</v>
      </c>
      <c r="G20" s="31">
        <f>+E20/$C20</f>
        <v>0.20033029726754079</v>
      </c>
      <c r="H20" s="43">
        <f>+F20/$D20</f>
        <v>0.29321950418650466</v>
      </c>
      <c r="I20" s="30">
        <v>12560</v>
      </c>
      <c r="J20" s="38">
        <v>12907</v>
      </c>
      <c r="K20" s="31">
        <f>+I20/$C20</f>
        <v>0.6285657091382244</v>
      </c>
      <c r="L20" s="43">
        <f>+J20/$D20</f>
        <v>0.52975701855196189</v>
      </c>
      <c r="M20" s="30">
        <v>278</v>
      </c>
      <c r="N20" s="38">
        <v>285</v>
      </c>
      <c r="O20" s="43">
        <f>+M20/$C20</f>
        <v>1.3912521269142228E-2</v>
      </c>
      <c r="P20" s="43">
        <f>+N20/$D20</f>
        <v>1.1697586603185027E-2</v>
      </c>
      <c r="Q20" s="38">
        <v>1701</v>
      </c>
      <c r="R20" s="73">
        <v>1765</v>
      </c>
      <c r="S20" s="43">
        <f>+Q20/$C20</f>
        <v>8.5126613952557301E-2</v>
      </c>
      <c r="T20" s="43">
        <f>+R20/$D20</f>
        <v>7.2442948612707267E-2</v>
      </c>
      <c r="U20" s="43">
        <f>+AN20/Q20</f>
        <v>0.24103468547912993</v>
      </c>
      <c r="V20" s="43">
        <f t="shared" si="4"/>
        <v>0.31444759206798867</v>
      </c>
      <c r="W20" s="43">
        <f>+AO20/Q20</f>
        <v>0.75896531452087013</v>
      </c>
      <c r="X20" s="43">
        <f t="shared" si="5"/>
        <v>0.68555240793201133</v>
      </c>
      <c r="Y20" s="38">
        <v>1440</v>
      </c>
      <c r="Z20" s="73">
        <v>2263</v>
      </c>
      <c r="AA20" s="43">
        <f>+Y20/$C20</f>
        <v>7.2064858372535276E-2</v>
      </c>
      <c r="AB20" s="43">
        <f>+Z20/$D20</f>
        <v>9.2882942045641112E-2</v>
      </c>
      <c r="AC20" s="43">
        <f>+AP20/Y20</f>
        <v>0.41111111111111109</v>
      </c>
      <c r="AD20" s="43">
        <f t="shared" si="7"/>
        <v>0.37825894829871853</v>
      </c>
      <c r="AE20" s="43">
        <f>+AQ20/Y20</f>
        <v>0.58888888888888891</v>
      </c>
      <c r="AF20" s="45">
        <f t="shared" si="8"/>
        <v>0.62174105170128147</v>
      </c>
      <c r="AH20" s="76">
        <v>555</v>
      </c>
      <c r="AI20" s="77">
        <v>1210</v>
      </c>
      <c r="AK20" s="76">
        <v>856</v>
      </c>
      <c r="AL20" s="77">
        <v>1407</v>
      </c>
      <c r="AN20" s="69">
        <v>410</v>
      </c>
      <c r="AO20" s="69">
        <v>1291</v>
      </c>
      <c r="AP20" s="70">
        <v>592</v>
      </c>
      <c r="AQ20" s="70">
        <v>848</v>
      </c>
    </row>
    <row r="21" spans="2:43" ht="9.9499999999999993" customHeight="1" x14ac:dyDescent="0.25">
      <c r="B21" s="26"/>
      <c r="C21" s="30"/>
      <c r="D21" s="73"/>
      <c r="E21" s="32"/>
      <c r="F21" s="73"/>
      <c r="G21" s="31"/>
      <c r="H21" s="44"/>
      <c r="I21" s="30"/>
      <c r="J21" s="38"/>
      <c r="K21" s="31"/>
      <c r="L21" s="44"/>
      <c r="M21" s="30"/>
      <c r="N21" s="38"/>
      <c r="O21" s="43"/>
      <c r="P21" s="44"/>
      <c r="Q21" s="38"/>
      <c r="R21" s="73"/>
      <c r="S21" s="43"/>
      <c r="T21" s="44"/>
      <c r="U21" s="44"/>
      <c r="V21" s="44"/>
      <c r="W21" s="44"/>
      <c r="X21" s="44"/>
      <c r="Y21" s="38"/>
      <c r="Z21" s="73"/>
      <c r="AA21" s="43"/>
      <c r="AB21" s="44"/>
      <c r="AC21" s="43"/>
      <c r="AD21" s="43"/>
      <c r="AE21" s="43"/>
      <c r="AF21" s="45"/>
      <c r="AH21" s="76"/>
      <c r="AI21" s="76"/>
      <c r="AK21" s="76"/>
      <c r="AL21" s="76"/>
      <c r="AN21" s="69"/>
      <c r="AO21" s="69"/>
      <c r="AP21" s="70"/>
      <c r="AQ21" s="70"/>
    </row>
    <row r="22" spans="2:43" ht="15.75" x14ac:dyDescent="0.25">
      <c r="B22" s="26" t="s">
        <v>25</v>
      </c>
      <c r="C22" s="30">
        <v>1871</v>
      </c>
      <c r="D22" s="73">
        <v>2207</v>
      </c>
      <c r="E22" s="30">
        <v>456</v>
      </c>
      <c r="F22" s="73">
        <v>843</v>
      </c>
      <c r="G22" s="31">
        <f>+E22/$C22</f>
        <v>0.24371993586317478</v>
      </c>
      <c r="H22" s="43">
        <f>+F22/$D22</f>
        <v>0.38196647032170367</v>
      </c>
      <c r="I22" s="30">
        <v>1083</v>
      </c>
      <c r="J22" s="38">
        <v>933</v>
      </c>
      <c r="K22" s="31">
        <f>+I22/$C22</f>
        <v>0.57883484767504012</v>
      </c>
      <c r="L22" s="43">
        <f>+J22/$D22</f>
        <v>0.42274580879021295</v>
      </c>
      <c r="M22" s="30">
        <v>62</v>
      </c>
      <c r="N22" s="38">
        <v>9</v>
      </c>
      <c r="O22" s="43">
        <f>+M22/$C22</f>
        <v>3.3137359700694813E-2</v>
      </c>
      <c r="P22" s="43">
        <f>+N22/$D22</f>
        <v>4.0779338468509285E-3</v>
      </c>
      <c r="Q22" s="38">
        <v>114</v>
      </c>
      <c r="R22" s="73">
        <v>153</v>
      </c>
      <c r="S22" s="43">
        <f>+Q22/$C22</f>
        <v>6.0929983965793695E-2</v>
      </c>
      <c r="T22" s="43">
        <f>+R22/$D22</f>
        <v>6.9324875396465785E-2</v>
      </c>
      <c r="U22" s="43">
        <f>+AN22/Q22</f>
        <v>0.34210526315789475</v>
      </c>
      <c r="V22" s="43">
        <f t="shared" si="4"/>
        <v>0.23529411764705882</v>
      </c>
      <c r="W22" s="43">
        <f>+AO22/Q22</f>
        <v>0.65789473684210531</v>
      </c>
      <c r="X22" s="43">
        <f t="shared" si="5"/>
        <v>0.76470588235294112</v>
      </c>
      <c r="Y22" s="38">
        <v>156</v>
      </c>
      <c r="Z22" s="73">
        <v>269</v>
      </c>
      <c r="AA22" s="43">
        <f>+Y22/$C22</f>
        <v>8.337787279529664E-2</v>
      </c>
      <c r="AB22" s="43">
        <f>+Z22/$D22</f>
        <v>0.12188491164476666</v>
      </c>
      <c r="AC22" s="43">
        <f>+AP22/Y22</f>
        <v>0.48076923076923078</v>
      </c>
      <c r="AD22" s="43">
        <f t="shared" si="7"/>
        <v>0.32342007434944237</v>
      </c>
      <c r="AE22" s="43">
        <f>+AQ22/Y22</f>
        <v>0.51923076923076927</v>
      </c>
      <c r="AF22" s="45">
        <f t="shared" si="8"/>
        <v>0.67657992565055758</v>
      </c>
      <c r="AH22" s="76">
        <v>36</v>
      </c>
      <c r="AI22" s="76">
        <v>117</v>
      </c>
      <c r="AK22" s="76">
        <v>87</v>
      </c>
      <c r="AL22" s="76">
        <v>182</v>
      </c>
      <c r="AN22" s="69">
        <v>39</v>
      </c>
      <c r="AO22" s="69">
        <v>75</v>
      </c>
      <c r="AP22" s="70">
        <v>75</v>
      </c>
      <c r="AQ22" s="70">
        <v>81</v>
      </c>
    </row>
    <row r="23" spans="2:43" ht="15.75" x14ac:dyDescent="0.25">
      <c r="B23" s="26" t="s">
        <v>10</v>
      </c>
      <c r="C23" s="30">
        <v>43184</v>
      </c>
      <c r="D23" s="73">
        <v>72523</v>
      </c>
      <c r="E23" s="30">
        <v>10226</v>
      </c>
      <c r="F23" s="73">
        <v>21248</v>
      </c>
      <c r="G23" s="31">
        <f>+E23/$C23</f>
        <v>0.23680066691367174</v>
      </c>
      <c r="H23" s="43">
        <f>+F23/$D23</f>
        <v>0.29298291576465396</v>
      </c>
      <c r="I23" s="30">
        <v>24321</v>
      </c>
      <c r="J23" s="38">
        <v>43096</v>
      </c>
      <c r="K23" s="31">
        <f>+I23/$C23</f>
        <v>0.56319470174138575</v>
      </c>
      <c r="L23" s="43">
        <f>+J23/$D23</f>
        <v>0.59423906898501166</v>
      </c>
      <c r="M23" s="30">
        <v>852</v>
      </c>
      <c r="N23" s="38">
        <v>782</v>
      </c>
      <c r="O23" s="43">
        <f>+M23/$C23</f>
        <v>1.9729529455353834E-2</v>
      </c>
      <c r="P23" s="43">
        <f>+N23/$D23</f>
        <v>1.07827861506005E-2</v>
      </c>
      <c r="Q23" s="38">
        <v>4853</v>
      </c>
      <c r="R23" s="73">
        <v>3440</v>
      </c>
      <c r="S23" s="43">
        <f>+Q23/$C23</f>
        <v>0.11237958503149315</v>
      </c>
      <c r="T23" s="43">
        <f>+R23/$D23</f>
        <v>4.7433228079367923E-2</v>
      </c>
      <c r="U23" s="43">
        <f>+AN23/Q23</f>
        <v>0.16051926643313413</v>
      </c>
      <c r="V23" s="43">
        <f t="shared" si="4"/>
        <v>0.20290697674418604</v>
      </c>
      <c r="W23" s="43">
        <f>+AO23/Q23</f>
        <v>0.83948073356686581</v>
      </c>
      <c r="X23" s="43">
        <f t="shared" si="5"/>
        <v>0.79709302325581399</v>
      </c>
      <c r="Y23" s="40">
        <v>2932</v>
      </c>
      <c r="Z23" s="73">
        <v>3957</v>
      </c>
      <c r="AA23" s="43">
        <f>+Y23/$C23</f>
        <v>6.7895516858095598E-2</v>
      </c>
      <c r="AB23" s="43">
        <f>+Z23/$D23</f>
        <v>5.4562001020365951E-2</v>
      </c>
      <c r="AC23" s="43">
        <f>+AP23/Y23</f>
        <v>0.3427694406548431</v>
      </c>
      <c r="AD23" s="43">
        <f t="shared" si="7"/>
        <v>0.38716199140763202</v>
      </c>
      <c r="AE23" s="43">
        <f>+AQ23/Y23</f>
        <v>0.65723055934515684</v>
      </c>
      <c r="AF23" s="45">
        <f t="shared" si="8"/>
        <v>0.61283800859236792</v>
      </c>
      <c r="AH23" s="76">
        <v>698</v>
      </c>
      <c r="AI23" s="77">
        <v>2742</v>
      </c>
      <c r="AK23" s="77">
        <v>1532</v>
      </c>
      <c r="AL23" s="77">
        <v>2425</v>
      </c>
      <c r="AN23" s="69">
        <v>779</v>
      </c>
      <c r="AO23" s="69">
        <v>4074</v>
      </c>
      <c r="AP23" s="70">
        <v>1005</v>
      </c>
      <c r="AQ23" s="70">
        <v>1927</v>
      </c>
    </row>
    <row r="24" spans="2:43" ht="15.75" x14ac:dyDescent="0.25">
      <c r="B24" s="26" t="s">
        <v>26</v>
      </c>
      <c r="C24" s="30">
        <v>2350</v>
      </c>
      <c r="D24" s="73">
        <v>1795</v>
      </c>
      <c r="E24" s="32">
        <v>408</v>
      </c>
      <c r="F24" s="73">
        <v>297</v>
      </c>
      <c r="G24" s="31">
        <f>+E24/$C24</f>
        <v>0.17361702127659576</v>
      </c>
      <c r="H24" s="43">
        <f>+F24/$D24</f>
        <v>0.16545961002785514</v>
      </c>
      <c r="I24" s="30">
        <v>1353</v>
      </c>
      <c r="J24" s="38">
        <v>1024</v>
      </c>
      <c r="K24" s="31">
        <f>+I24/$C24</f>
        <v>0.57574468085106378</v>
      </c>
      <c r="L24" s="43">
        <f>+J24/$D24</f>
        <v>0.57047353760445685</v>
      </c>
      <c r="M24" s="30">
        <v>31</v>
      </c>
      <c r="N24" s="38">
        <v>98</v>
      </c>
      <c r="O24" s="43">
        <f>+M24/$C24</f>
        <v>1.3191489361702127E-2</v>
      </c>
      <c r="P24" s="43">
        <f>+N24/$D24</f>
        <v>5.4596100278551531E-2</v>
      </c>
      <c r="Q24" s="38">
        <v>333</v>
      </c>
      <c r="R24" s="73">
        <v>198</v>
      </c>
      <c r="S24" s="43">
        <f>+Q24/$C24</f>
        <v>0.14170212765957446</v>
      </c>
      <c r="T24" s="43">
        <f>+R24/$D24</f>
        <v>0.11030640668523677</v>
      </c>
      <c r="U24" s="43">
        <f>+AN24/Q24</f>
        <v>0.16816816816816818</v>
      </c>
      <c r="V24" s="43">
        <f t="shared" si="4"/>
        <v>0.11616161616161616</v>
      </c>
      <c r="W24" s="43">
        <f>+AO24/Q24</f>
        <v>0.83183183183183185</v>
      </c>
      <c r="X24" s="43">
        <f t="shared" si="5"/>
        <v>0.88383838383838387</v>
      </c>
      <c r="Y24" s="38">
        <v>225</v>
      </c>
      <c r="Z24" s="73">
        <v>178</v>
      </c>
      <c r="AA24" s="43">
        <f>+Y24/$C24</f>
        <v>9.5744680851063829E-2</v>
      </c>
      <c r="AB24" s="43">
        <f>+Z24/$D24</f>
        <v>9.916434540389972E-2</v>
      </c>
      <c r="AC24" s="43">
        <f>+AP24/Y24</f>
        <v>0.46666666666666667</v>
      </c>
      <c r="AD24" s="43">
        <f t="shared" si="7"/>
        <v>0.5786516853932584</v>
      </c>
      <c r="AE24" s="43">
        <f>+AQ24/Y24</f>
        <v>0.53333333333333333</v>
      </c>
      <c r="AF24" s="45">
        <f t="shared" si="8"/>
        <v>0.42134831460674155</v>
      </c>
      <c r="AH24" s="76">
        <v>23</v>
      </c>
      <c r="AI24" s="76">
        <v>175</v>
      </c>
      <c r="AK24" s="76">
        <v>103</v>
      </c>
      <c r="AL24" s="76">
        <v>75</v>
      </c>
      <c r="AN24" s="69">
        <v>56</v>
      </c>
      <c r="AO24" s="69">
        <v>277</v>
      </c>
      <c r="AP24" s="70">
        <v>105</v>
      </c>
      <c r="AQ24" s="70">
        <v>120</v>
      </c>
    </row>
    <row r="25" spans="2:43" ht="9.9499999999999993" customHeight="1" x14ac:dyDescent="0.25">
      <c r="B25" s="26"/>
      <c r="C25" s="30"/>
      <c r="D25" s="73"/>
      <c r="E25" s="32"/>
      <c r="F25" s="73"/>
      <c r="G25" s="31"/>
      <c r="H25" s="44"/>
      <c r="I25" s="30"/>
      <c r="J25" s="38"/>
      <c r="K25" s="31"/>
      <c r="L25" s="44"/>
      <c r="M25" s="30"/>
      <c r="N25" s="38"/>
      <c r="O25" s="43"/>
      <c r="P25" s="44"/>
      <c r="Q25" s="38"/>
      <c r="R25" s="73"/>
      <c r="S25" s="43"/>
      <c r="T25" s="44"/>
      <c r="U25" s="44"/>
      <c r="V25" s="44"/>
      <c r="W25" s="44"/>
      <c r="X25" s="44"/>
      <c r="Y25" s="38"/>
      <c r="Z25" s="73"/>
      <c r="AA25" s="43"/>
      <c r="AB25" s="44"/>
      <c r="AC25" s="43"/>
      <c r="AD25" s="43"/>
      <c r="AE25" s="43"/>
      <c r="AF25" s="45"/>
      <c r="AH25" s="76"/>
      <c r="AI25" s="76"/>
      <c r="AK25" s="76"/>
      <c r="AL25" s="76"/>
      <c r="AN25" s="69"/>
      <c r="AO25" s="69"/>
      <c r="AP25" s="70"/>
      <c r="AQ25" s="70"/>
    </row>
    <row r="26" spans="2:43" ht="15.75" x14ac:dyDescent="0.25">
      <c r="B26" s="26" t="s">
        <v>11</v>
      </c>
      <c r="C26" s="30">
        <v>12760</v>
      </c>
      <c r="D26" s="73">
        <v>17901</v>
      </c>
      <c r="E26" s="30">
        <v>2531</v>
      </c>
      <c r="F26" s="73">
        <v>3906</v>
      </c>
      <c r="G26" s="31">
        <f>+E26/$C26</f>
        <v>0.19835423197492164</v>
      </c>
      <c r="H26" s="43">
        <f>+F26/$D26</f>
        <v>0.21820010055304173</v>
      </c>
      <c r="I26" s="30">
        <v>7722</v>
      </c>
      <c r="J26" s="38">
        <v>10525</v>
      </c>
      <c r="K26" s="31">
        <f>+I26/$C26</f>
        <v>0.60517241379310349</v>
      </c>
      <c r="L26" s="43">
        <f>+J26/$D26</f>
        <v>0.58795598011284289</v>
      </c>
      <c r="M26" s="30">
        <v>203</v>
      </c>
      <c r="N26" s="38">
        <v>325</v>
      </c>
      <c r="O26" s="43">
        <f>+M26/$C26</f>
        <v>1.5909090909090907E-2</v>
      </c>
      <c r="P26" s="43">
        <f>+N26/$D26</f>
        <v>1.8155410312273058E-2</v>
      </c>
      <c r="Q26" s="38">
        <v>1238</v>
      </c>
      <c r="R26" s="73">
        <v>1284</v>
      </c>
      <c r="S26" s="43">
        <f>+Q26/$C26</f>
        <v>9.702194357366771E-2</v>
      </c>
      <c r="T26" s="43">
        <f>+R26/$D26</f>
        <v>7.1727836433718786E-2</v>
      </c>
      <c r="U26" s="43">
        <f>+AN26/Q26</f>
        <v>0.24717285945072698</v>
      </c>
      <c r="V26" s="43">
        <f t="shared" si="4"/>
        <v>0.19859813084112149</v>
      </c>
      <c r="W26" s="43">
        <f>+AO26/Q26</f>
        <v>0.75282714054927302</v>
      </c>
      <c r="X26" s="43">
        <f t="shared" si="5"/>
        <v>0.80140186915887845</v>
      </c>
      <c r="Y26" s="40">
        <v>1066</v>
      </c>
      <c r="Z26" s="73">
        <v>1861</v>
      </c>
      <c r="AA26" s="43">
        <f>+Y26/$C26</f>
        <v>8.3542319749216304E-2</v>
      </c>
      <c r="AB26" s="43">
        <f>+Z26/$D26</f>
        <v>0.10396067258812357</v>
      </c>
      <c r="AC26" s="43">
        <f>+AP26/Y26</f>
        <v>0.36210131332082551</v>
      </c>
      <c r="AD26" s="43">
        <f t="shared" si="7"/>
        <v>0.4707146695325094</v>
      </c>
      <c r="AE26" s="43">
        <f>+AQ26/Y26</f>
        <v>0.63789868667917449</v>
      </c>
      <c r="AF26" s="45">
        <f t="shared" si="8"/>
        <v>0.5292853304674906</v>
      </c>
      <c r="AH26" s="76">
        <v>255</v>
      </c>
      <c r="AI26" s="77">
        <v>1029</v>
      </c>
      <c r="AK26" s="76">
        <v>876</v>
      </c>
      <c r="AL26" s="76">
        <v>985</v>
      </c>
      <c r="AN26" s="69">
        <v>306</v>
      </c>
      <c r="AO26" s="69">
        <v>932</v>
      </c>
      <c r="AP26" s="70">
        <v>386</v>
      </c>
      <c r="AQ26" s="70">
        <v>680</v>
      </c>
    </row>
    <row r="27" spans="2:43" ht="15.75" x14ac:dyDescent="0.25">
      <c r="B27" s="26" t="s">
        <v>12</v>
      </c>
      <c r="C27" s="30">
        <v>3059</v>
      </c>
      <c r="D27" s="73">
        <v>2900</v>
      </c>
      <c r="E27" s="30">
        <v>456</v>
      </c>
      <c r="F27" s="73">
        <v>498</v>
      </c>
      <c r="G27" s="31">
        <f>+E27/$C27</f>
        <v>0.14906832298136646</v>
      </c>
      <c r="H27" s="43">
        <f>+F27/$D27</f>
        <v>0.17172413793103447</v>
      </c>
      <c r="I27" s="30">
        <v>1978</v>
      </c>
      <c r="J27" s="38">
        <v>1940</v>
      </c>
      <c r="K27" s="31">
        <f>+I27/$C27</f>
        <v>0.64661654135338342</v>
      </c>
      <c r="L27" s="43">
        <f>+J27/$D27</f>
        <v>0.66896551724137931</v>
      </c>
      <c r="M27" s="30">
        <v>27</v>
      </c>
      <c r="N27" s="38">
        <v>3</v>
      </c>
      <c r="O27" s="43">
        <f>+M27/$C27</f>
        <v>8.8264138607388031E-3</v>
      </c>
      <c r="P27" s="43">
        <f>+N27/$D27</f>
        <v>1.0344827586206897E-3</v>
      </c>
      <c r="Q27" s="38">
        <v>350</v>
      </c>
      <c r="R27" s="73">
        <v>293</v>
      </c>
      <c r="S27" s="43">
        <f>+Q27/$C27</f>
        <v>0.11441647597254005</v>
      </c>
      <c r="T27" s="43">
        <f>+R27/$D27</f>
        <v>0.10103448275862069</v>
      </c>
      <c r="U27" s="43">
        <f>+AN27/Q27</f>
        <v>0.20285714285714285</v>
      </c>
      <c r="V27" s="43">
        <f t="shared" si="4"/>
        <v>0.29010238907849828</v>
      </c>
      <c r="W27" s="43">
        <f>+AO27/Q27</f>
        <v>0.79714285714285715</v>
      </c>
      <c r="X27" s="43">
        <f t="shared" si="5"/>
        <v>0.70989761092150172</v>
      </c>
      <c r="Y27" s="38">
        <v>248</v>
      </c>
      <c r="Z27" s="73">
        <v>166</v>
      </c>
      <c r="AA27" s="43">
        <f>+Y27/$C27</f>
        <v>8.1072245831971229E-2</v>
      </c>
      <c r="AB27" s="43">
        <f>+Z27/$D27</f>
        <v>5.7241379310344828E-2</v>
      </c>
      <c r="AC27" s="43">
        <f>+AP27/Y27</f>
        <v>0.56048387096774188</v>
      </c>
      <c r="AD27" s="43">
        <f t="shared" si="7"/>
        <v>0.65662650602409633</v>
      </c>
      <c r="AE27" s="43">
        <f>+AQ27/Y27</f>
        <v>0.43951612903225806</v>
      </c>
      <c r="AF27" s="45">
        <f t="shared" si="8"/>
        <v>0.34337349397590361</v>
      </c>
      <c r="AG27" s="22"/>
      <c r="AH27" s="76">
        <v>85</v>
      </c>
      <c r="AI27" s="76">
        <v>208</v>
      </c>
      <c r="AK27" s="76">
        <v>109</v>
      </c>
      <c r="AL27" s="76">
        <v>57</v>
      </c>
      <c r="AN27" s="69">
        <v>71</v>
      </c>
      <c r="AO27" s="69">
        <v>279</v>
      </c>
      <c r="AP27" s="70">
        <v>139</v>
      </c>
      <c r="AQ27" s="70">
        <v>109</v>
      </c>
    </row>
    <row r="28" spans="2:43" ht="15.75" x14ac:dyDescent="0.25">
      <c r="B28" s="26" t="s">
        <v>13</v>
      </c>
      <c r="C28" s="30">
        <v>35532</v>
      </c>
      <c r="D28" s="73">
        <v>41593</v>
      </c>
      <c r="E28" s="32">
        <v>4390</v>
      </c>
      <c r="F28" s="73">
        <v>7569</v>
      </c>
      <c r="G28" s="31">
        <f>+E28/$C28</f>
        <v>0.12355060227400654</v>
      </c>
      <c r="H28" s="43">
        <f>+F28/$D28</f>
        <v>0.18197773663837666</v>
      </c>
      <c r="I28" s="30">
        <v>20302</v>
      </c>
      <c r="J28" s="38">
        <v>19749</v>
      </c>
      <c r="K28" s="31">
        <f>+I28/$C28</f>
        <v>0.57137228413824159</v>
      </c>
      <c r="L28" s="43">
        <f>+J28/$D28</f>
        <v>0.47481547375760347</v>
      </c>
      <c r="M28" s="30">
        <v>445</v>
      </c>
      <c r="N28" s="38">
        <v>492</v>
      </c>
      <c r="O28" s="43">
        <f>+M28/$C28</f>
        <v>1.2523922098390183E-2</v>
      </c>
      <c r="P28" s="43">
        <f>+N28/$D28</f>
        <v>1.1828913519101772E-2</v>
      </c>
      <c r="Q28" s="38">
        <v>7948</v>
      </c>
      <c r="R28" s="73">
        <v>7495</v>
      </c>
      <c r="S28" s="43">
        <f>+Q28/$C28</f>
        <v>0.22368569177079817</v>
      </c>
      <c r="T28" s="43">
        <f>+R28/$D28</f>
        <v>0.18019859110908085</v>
      </c>
      <c r="U28" s="43">
        <f>+AN28/Q28</f>
        <v>0.1873427277302466</v>
      </c>
      <c r="V28" s="43">
        <f t="shared" si="4"/>
        <v>0.18865910607071382</v>
      </c>
      <c r="W28" s="43">
        <f>+AO28/Q28</f>
        <v>0.81265727226975337</v>
      </c>
      <c r="X28" s="43">
        <f t="shared" si="5"/>
        <v>0.81134089392928621</v>
      </c>
      <c r="Y28" s="38">
        <v>2447</v>
      </c>
      <c r="Z28" s="73">
        <v>6288</v>
      </c>
      <c r="AA28" s="43">
        <f>+Y28/$C28</f>
        <v>6.8867499718563555E-2</v>
      </c>
      <c r="AB28" s="43">
        <f>+Z28/$D28</f>
        <v>0.15117928497583727</v>
      </c>
      <c r="AC28" s="43">
        <f>+AP28/Y28</f>
        <v>0.38945647731916633</v>
      </c>
      <c r="AD28" s="43">
        <f t="shared" si="7"/>
        <v>0.40330788804071249</v>
      </c>
      <c r="AE28" s="43">
        <f>+AQ28/Y28</f>
        <v>0.61054352268083367</v>
      </c>
      <c r="AF28" s="45">
        <f t="shared" si="8"/>
        <v>0.59669211195928751</v>
      </c>
      <c r="AH28" s="77">
        <v>1414</v>
      </c>
      <c r="AI28" s="77">
        <v>6081</v>
      </c>
      <c r="AK28" s="77">
        <v>2536</v>
      </c>
      <c r="AL28" s="77">
        <v>3752</v>
      </c>
      <c r="AN28" s="69">
        <v>1489</v>
      </c>
      <c r="AO28" s="69">
        <v>6459</v>
      </c>
      <c r="AP28" s="70">
        <v>953</v>
      </c>
      <c r="AQ28" s="70">
        <v>1494</v>
      </c>
    </row>
    <row r="29" spans="2:43" ht="9.9499999999999993" customHeight="1" x14ac:dyDescent="0.25">
      <c r="B29" s="26"/>
      <c r="C29" s="30"/>
      <c r="D29" s="73"/>
      <c r="E29" s="32"/>
      <c r="F29" s="73"/>
      <c r="G29" s="31"/>
      <c r="H29" s="44"/>
      <c r="I29" s="30"/>
      <c r="J29" s="38"/>
      <c r="K29" s="31"/>
      <c r="L29" s="44"/>
      <c r="M29" s="30"/>
      <c r="N29" s="38"/>
      <c r="O29" s="43"/>
      <c r="P29" s="44"/>
      <c r="Q29" s="38"/>
      <c r="R29" s="73"/>
      <c r="S29" s="43"/>
      <c r="T29" s="44"/>
      <c r="U29" s="44"/>
      <c r="V29" s="44"/>
      <c r="W29" s="44"/>
      <c r="X29" s="44"/>
      <c r="Y29" s="38"/>
      <c r="Z29" s="73"/>
      <c r="AA29" s="43"/>
      <c r="AB29" s="44"/>
      <c r="AC29" s="43"/>
      <c r="AD29" s="43"/>
      <c r="AE29" s="43"/>
      <c r="AF29" s="45"/>
      <c r="AH29" s="76"/>
      <c r="AI29" s="76"/>
      <c r="AK29" s="76"/>
      <c r="AL29" s="76"/>
      <c r="AN29" s="69"/>
      <c r="AO29" s="69"/>
      <c r="AP29" s="70"/>
      <c r="AQ29" s="70"/>
    </row>
    <row r="30" spans="2:43" ht="15" customHeight="1" x14ac:dyDescent="0.25">
      <c r="B30" s="26" t="s">
        <v>27</v>
      </c>
      <c r="C30" s="30">
        <v>337</v>
      </c>
      <c r="D30" s="75">
        <v>373</v>
      </c>
      <c r="E30" s="30">
        <v>40</v>
      </c>
      <c r="F30" s="73">
        <v>88</v>
      </c>
      <c r="G30" s="31">
        <f>+E30/$C30</f>
        <v>0.11869436201780416</v>
      </c>
      <c r="H30" s="43">
        <f>+F30/$D30</f>
        <v>0.2359249329758713</v>
      </c>
      <c r="I30" s="30">
        <v>223</v>
      </c>
      <c r="J30" s="38">
        <v>241</v>
      </c>
      <c r="K30" s="31">
        <f>+I30/$C30</f>
        <v>0.66172106824925814</v>
      </c>
      <c r="L30" s="43">
        <f>+J30/$D30</f>
        <v>0.64611260053619302</v>
      </c>
      <c r="M30" s="30">
        <v>4</v>
      </c>
      <c r="N30" s="38">
        <v>0</v>
      </c>
      <c r="O30" s="43">
        <f>+M30/$C30</f>
        <v>1.1869436201780416E-2</v>
      </c>
      <c r="P30" s="43">
        <f>+N30/$D30</f>
        <v>0</v>
      </c>
      <c r="Q30" s="38">
        <v>46</v>
      </c>
      <c r="R30" s="73">
        <v>16</v>
      </c>
      <c r="S30" s="43">
        <f>+Q30/$C30</f>
        <v>0.13649851632047477</v>
      </c>
      <c r="T30" s="43">
        <f>+R30/$D30</f>
        <v>4.2895442359249331E-2</v>
      </c>
      <c r="U30" s="43">
        <f>+AN30/Q30</f>
        <v>0.30434782608695654</v>
      </c>
      <c r="V30" s="43">
        <f t="shared" si="4"/>
        <v>0.1875</v>
      </c>
      <c r="W30" s="43">
        <f>+AO30/Q30</f>
        <v>0.69565217391304346</v>
      </c>
      <c r="X30" s="43">
        <f t="shared" si="5"/>
        <v>0.8125</v>
      </c>
      <c r="Y30" s="38">
        <v>24</v>
      </c>
      <c r="Z30" s="73">
        <v>28</v>
      </c>
      <c r="AA30" s="43">
        <f>+Y30/$C30</f>
        <v>7.1216617210682495E-2</v>
      </c>
      <c r="AB30" s="43">
        <f>+Z30/$D30</f>
        <v>7.5067024128686322E-2</v>
      </c>
      <c r="AC30" s="43">
        <f>+AP30/Y30</f>
        <v>0.29166666666666669</v>
      </c>
      <c r="AD30" s="43">
        <f t="shared" si="7"/>
        <v>0.39285714285714285</v>
      </c>
      <c r="AE30" s="43">
        <f>+AQ30/Y30</f>
        <v>0.70833333333333337</v>
      </c>
      <c r="AF30" s="45">
        <f t="shared" si="8"/>
        <v>0.6071428571428571</v>
      </c>
      <c r="AH30" s="76">
        <v>3</v>
      </c>
      <c r="AI30" s="76">
        <v>13</v>
      </c>
      <c r="AK30" s="76">
        <v>11</v>
      </c>
      <c r="AL30" s="76">
        <v>17</v>
      </c>
      <c r="AN30" s="69">
        <v>14</v>
      </c>
      <c r="AO30" s="69">
        <v>32</v>
      </c>
      <c r="AP30" s="70">
        <v>7</v>
      </c>
      <c r="AQ30" s="70">
        <v>17</v>
      </c>
    </row>
    <row r="31" spans="2:43" ht="15.75" x14ac:dyDescent="0.25">
      <c r="B31" s="26" t="s">
        <v>14</v>
      </c>
      <c r="C31" s="30">
        <v>5082</v>
      </c>
      <c r="D31" s="73">
        <v>7678</v>
      </c>
      <c r="E31" s="30">
        <v>1153</v>
      </c>
      <c r="F31" s="73">
        <v>1640</v>
      </c>
      <c r="G31" s="31">
        <f>+E31/$C31</f>
        <v>0.22687918142463598</v>
      </c>
      <c r="H31" s="43">
        <f>+F31/$D31</f>
        <v>0.21359729096118782</v>
      </c>
      <c r="I31" s="30">
        <v>2919</v>
      </c>
      <c r="J31" s="38">
        <v>4602</v>
      </c>
      <c r="K31" s="31">
        <f>+I31/$C31</f>
        <v>0.57438016528925617</v>
      </c>
      <c r="L31" s="43">
        <f>+J31/$D31</f>
        <v>0.59937483719718676</v>
      </c>
      <c r="M31" s="30">
        <v>85</v>
      </c>
      <c r="N31" s="38">
        <v>83</v>
      </c>
      <c r="O31" s="43">
        <f>+M31/$C31</f>
        <v>1.6725698543880362E-2</v>
      </c>
      <c r="P31" s="43">
        <f>+N31/$D31</f>
        <v>1.0810106798645481E-2</v>
      </c>
      <c r="Q31" s="38">
        <v>413</v>
      </c>
      <c r="R31" s="73">
        <v>524</v>
      </c>
      <c r="S31" s="43">
        <f>+Q31/$C31</f>
        <v>8.1267217630853997E-2</v>
      </c>
      <c r="T31" s="43">
        <f>+R31/$D31</f>
        <v>6.8246939307111232E-2</v>
      </c>
      <c r="U31" s="43">
        <f>+AN31/Q31</f>
        <v>0.22760290556900725</v>
      </c>
      <c r="V31" s="43">
        <f t="shared" si="4"/>
        <v>0.12595419847328243</v>
      </c>
      <c r="W31" s="43">
        <f>+AO31/Q31</f>
        <v>0.77239709443099269</v>
      </c>
      <c r="X31" s="43">
        <f t="shared" si="5"/>
        <v>0.87404580152671751</v>
      </c>
      <c r="Y31" s="38">
        <v>512</v>
      </c>
      <c r="Z31" s="73">
        <v>829</v>
      </c>
      <c r="AA31" s="43">
        <f>+Y31/$C31</f>
        <v>0.10074773711137347</v>
      </c>
      <c r="AB31" s="43">
        <f>+Z31/$D31</f>
        <v>0.10797082573586872</v>
      </c>
      <c r="AC31" s="43">
        <f>+AP31/Y31</f>
        <v>0.517578125</v>
      </c>
      <c r="AD31" s="43">
        <f t="shared" si="7"/>
        <v>0.3835946924004825</v>
      </c>
      <c r="AE31" s="43">
        <f>+AQ31/Y31</f>
        <v>0.482421875</v>
      </c>
      <c r="AF31" s="45">
        <f t="shared" si="8"/>
        <v>0.6164053075995175</v>
      </c>
      <c r="AH31" s="76">
        <v>66</v>
      </c>
      <c r="AI31" s="76">
        <v>458</v>
      </c>
      <c r="AK31" s="76">
        <v>318</v>
      </c>
      <c r="AL31" s="76">
        <v>511</v>
      </c>
      <c r="AN31" s="69">
        <v>94</v>
      </c>
      <c r="AO31" s="69">
        <v>319</v>
      </c>
      <c r="AP31" s="70">
        <v>265</v>
      </c>
      <c r="AQ31" s="70">
        <v>247</v>
      </c>
    </row>
    <row r="32" spans="2:43" ht="15.75" x14ac:dyDescent="0.25">
      <c r="B32" s="26" t="s">
        <v>28</v>
      </c>
      <c r="C32" s="30">
        <v>1617</v>
      </c>
      <c r="D32" s="73">
        <v>1380</v>
      </c>
      <c r="E32" s="30">
        <v>416</v>
      </c>
      <c r="F32" s="73">
        <v>519</v>
      </c>
      <c r="G32" s="31">
        <f>+E32/$C32</f>
        <v>0.25726654298082868</v>
      </c>
      <c r="H32" s="43">
        <f>+F32/$D32</f>
        <v>0.37608695652173912</v>
      </c>
      <c r="I32" s="30">
        <v>782</v>
      </c>
      <c r="J32" s="38">
        <v>598</v>
      </c>
      <c r="K32" s="31">
        <f>+I32/$C32</f>
        <v>0.48361162646876932</v>
      </c>
      <c r="L32" s="43">
        <f>+J32/$D32</f>
        <v>0.43333333333333335</v>
      </c>
      <c r="M32" s="30">
        <v>66</v>
      </c>
      <c r="N32" s="38">
        <v>0</v>
      </c>
      <c r="O32" s="43">
        <f>+M32/$C32</f>
        <v>4.0816326530612242E-2</v>
      </c>
      <c r="P32" s="43">
        <f>+N32/$D32</f>
        <v>0</v>
      </c>
      <c r="Q32" s="38">
        <v>131</v>
      </c>
      <c r="R32" s="73">
        <v>130</v>
      </c>
      <c r="S32" s="43">
        <f>+Q32/$C32</f>
        <v>8.1014223871366725E-2</v>
      </c>
      <c r="T32" s="43">
        <f>+R32/$D32</f>
        <v>9.420289855072464E-2</v>
      </c>
      <c r="U32" s="43">
        <f>+AN32/Q32</f>
        <v>0.30534351145038169</v>
      </c>
      <c r="V32" s="43">
        <f t="shared" si="4"/>
        <v>0.16923076923076924</v>
      </c>
      <c r="W32" s="43">
        <f>+AO32/Q32</f>
        <v>0.69465648854961837</v>
      </c>
      <c r="X32" s="43">
        <f t="shared" si="5"/>
        <v>0.83076923076923082</v>
      </c>
      <c r="Y32" s="40">
        <v>222</v>
      </c>
      <c r="Z32" s="73">
        <v>133</v>
      </c>
      <c r="AA32" s="43">
        <f>+Y32/$C32</f>
        <v>0.13729128014842301</v>
      </c>
      <c r="AB32" s="43">
        <f>+Z32/$D32</f>
        <v>9.6376811594202902E-2</v>
      </c>
      <c r="AC32" s="43">
        <f>+AP32/Y32</f>
        <v>0.36936936936936937</v>
      </c>
      <c r="AD32" s="43">
        <f t="shared" si="7"/>
        <v>0.33082706766917291</v>
      </c>
      <c r="AE32" s="43">
        <f>+AQ32/Y32</f>
        <v>0.63063063063063063</v>
      </c>
      <c r="AF32" s="45">
        <f t="shared" si="8"/>
        <v>0.66917293233082709</v>
      </c>
      <c r="AH32" s="76">
        <v>22</v>
      </c>
      <c r="AI32" s="76">
        <v>108</v>
      </c>
      <c r="AK32" s="76">
        <v>44</v>
      </c>
      <c r="AL32" s="76">
        <v>89</v>
      </c>
      <c r="AN32" s="69">
        <v>40</v>
      </c>
      <c r="AO32" s="69">
        <v>91</v>
      </c>
      <c r="AP32" s="70">
        <v>82</v>
      </c>
      <c r="AQ32" s="70">
        <v>140</v>
      </c>
    </row>
    <row r="33" spans="2:43" ht="9.9499999999999993" customHeight="1" x14ac:dyDescent="0.25">
      <c r="B33" s="26"/>
      <c r="C33" s="30"/>
      <c r="D33" s="73"/>
      <c r="E33" s="30"/>
      <c r="F33" s="73"/>
      <c r="G33" s="31"/>
      <c r="H33" s="44"/>
      <c r="I33" s="30"/>
      <c r="J33" s="38"/>
      <c r="K33" s="31"/>
      <c r="L33" s="44"/>
      <c r="M33" s="30"/>
      <c r="N33" s="38"/>
      <c r="O33" s="43"/>
      <c r="P33" s="44"/>
      <c r="Q33" s="38"/>
      <c r="R33" s="73"/>
      <c r="S33" s="43"/>
      <c r="T33" s="44"/>
      <c r="U33" s="44"/>
      <c r="V33" s="44"/>
      <c r="W33" s="44"/>
      <c r="X33" s="44"/>
      <c r="Y33" s="40"/>
      <c r="Z33" s="73"/>
      <c r="AA33" s="43"/>
      <c r="AB33" s="44"/>
      <c r="AC33" s="43"/>
      <c r="AD33" s="43"/>
      <c r="AE33" s="43"/>
      <c r="AF33" s="45"/>
      <c r="AH33" s="76"/>
      <c r="AI33" s="76"/>
      <c r="AK33" s="76"/>
      <c r="AL33" s="76"/>
      <c r="AN33" s="69"/>
      <c r="AO33" s="69"/>
      <c r="AP33" s="70"/>
      <c r="AQ33" s="70"/>
    </row>
    <row r="34" spans="2:43" ht="15.75" x14ac:dyDescent="0.25">
      <c r="B34" s="26" t="s">
        <v>29</v>
      </c>
      <c r="C34" s="30">
        <v>1596</v>
      </c>
      <c r="D34" s="73">
        <v>2046</v>
      </c>
      <c r="E34" s="30">
        <v>347</v>
      </c>
      <c r="F34" s="73">
        <v>391</v>
      </c>
      <c r="G34" s="31">
        <f>+E34/$C34</f>
        <v>0.21741854636591479</v>
      </c>
      <c r="H34" s="43">
        <f>+F34/$D34</f>
        <v>0.19110459433040078</v>
      </c>
      <c r="I34" s="30">
        <v>975</v>
      </c>
      <c r="J34" s="38">
        <v>1382</v>
      </c>
      <c r="K34" s="31">
        <f>+I34/$C34</f>
        <v>0.61090225563909772</v>
      </c>
      <c r="L34" s="43">
        <f>+J34/$D34</f>
        <v>0.6754643206256109</v>
      </c>
      <c r="M34" s="30">
        <v>15</v>
      </c>
      <c r="N34" s="38">
        <v>11</v>
      </c>
      <c r="O34" s="43">
        <f>+M34/$C34</f>
        <v>9.3984962406015032E-3</v>
      </c>
      <c r="P34" s="43">
        <f>+N34/$D34</f>
        <v>5.3763440860215058E-3</v>
      </c>
      <c r="Q34" s="38">
        <v>130</v>
      </c>
      <c r="R34" s="73">
        <v>143</v>
      </c>
      <c r="S34" s="43">
        <f>+Q34/$C34</f>
        <v>8.1453634085213028E-2</v>
      </c>
      <c r="T34" s="43">
        <f>+R34/$D34</f>
        <v>6.9892473118279563E-2</v>
      </c>
      <c r="U34" s="43">
        <f>+AN34/Q34</f>
        <v>0.14615384615384616</v>
      </c>
      <c r="V34" s="43">
        <f t="shared" si="4"/>
        <v>6.2937062937062943E-2</v>
      </c>
      <c r="W34" s="43">
        <f>+AO34/Q34</f>
        <v>0.85384615384615381</v>
      </c>
      <c r="X34" s="43">
        <f t="shared" si="5"/>
        <v>0.93706293706293708</v>
      </c>
      <c r="Y34" s="38">
        <v>129</v>
      </c>
      <c r="Z34" s="73">
        <v>119</v>
      </c>
      <c r="AA34" s="43">
        <f>+Y34/$C34</f>
        <v>8.0827067669172928E-2</v>
      </c>
      <c r="AB34" s="43">
        <f>+Z34/$D34</f>
        <v>5.8162267839687191E-2</v>
      </c>
      <c r="AC34" s="43">
        <f>+AP34/Y34</f>
        <v>0.41860465116279072</v>
      </c>
      <c r="AD34" s="43">
        <f t="shared" si="7"/>
        <v>0.54621848739495793</v>
      </c>
      <c r="AE34" s="43">
        <f>+AQ34/Y34</f>
        <v>0.58139534883720934</v>
      </c>
      <c r="AF34" s="45">
        <f t="shared" si="8"/>
        <v>0.45378151260504201</v>
      </c>
      <c r="AH34" s="76">
        <v>9</v>
      </c>
      <c r="AI34" s="76">
        <v>134</v>
      </c>
      <c r="AK34" s="76">
        <v>65</v>
      </c>
      <c r="AL34" s="76">
        <v>54</v>
      </c>
      <c r="AN34" s="69">
        <v>19</v>
      </c>
      <c r="AO34" s="69">
        <v>111</v>
      </c>
      <c r="AP34" s="70">
        <v>54</v>
      </c>
      <c r="AQ34" s="70">
        <v>75</v>
      </c>
    </row>
    <row r="35" spans="2:43" ht="15.75" x14ac:dyDescent="0.25">
      <c r="B35" s="26" t="s">
        <v>15</v>
      </c>
      <c r="C35" s="30">
        <v>5539</v>
      </c>
      <c r="D35" s="73">
        <v>6927</v>
      </c>
      <c r="E35" s="30">
        <v>1336</v>
      </c>
      <c r="F35" s="73">
        <v>2099</v>
      </c>
      <c r="G35" s="31">
        <f>+E35/$C35</f>
        <v>0.24119877234157791</v>
      </c>
      <c r="H35" s="43">
        <f>+F35/$D35</f>
        <v>0.30301717915403492</v>
      </c>
      <c r="I35" s="30">
        <v>3506</v>
      </c>
      <c r="J35" s="38">
        <v>3625</v>
      </c>
      <c r="K35" s="31">
        <f>+I35/$C35</f>
        <v>0.63296623939339236</v>
      </c>
      <c r="L35" s="43">
        <f>+J35/$D35</f>
        <v>0.52331456619026995</v>
      </c>
      <c r="M35" s="30">
        <v>93</v>
      </c>
      <c r="N35" s="38">
        <v>0</v>
      </c>
      <c r="O35" s="43">
        <f>+M35/$C35</f>
        <v>1.6790034302220619E-2</v>
      </c>
      <c r="P35" s="43">
        <f>+N35/$D35</f>
        <v>0</v>
      </c>
      <c r="Q35" s="38">
        <v>248</v>
      </c>
      <c r="R35" s="73">
        <v>586</v>
      </c>
      <c r="S35" s="43">
        <f>+Q35/$C35</f>
        <v>4.4773424805921648E-2</v>
      </c>
      <c r="T35" s="43">
        <f>+R35/$D35</f>
        <v>8.4596506424137435E-2</v>
      </c>
      <c r="U35" s="43">
        <f>+AN35/Q35</f>
        <v>0.14919354838709678</v>
      </c>
      <c r="V35" s="43">
        <f t="shared" si="4"/>
        <v>0.12116040955631399</v>
      </c>
      <c r="W35" s="43">
        <f>+AO35/Q35</f>
        <v>0.85080645161290325</v>
      </c>
      <c r="X35" s="43">
        <f t="shared" si="5"/>
        <v>0.87883959044368598</v>
      </c>
      <c r="Y35" s="38">
        <v>356</v>
      </c>
      <c r="Z35" s="73">
        <v>617</v>
      </c>
      <c r="AA35" s="43">
        <f>+Y35/$C35</f>
        <v>6.4271529156887525E-2</v>
      </c>
      <c r="AB35" s="43">
        <f>+Z35/$D35</f>
        <v>8.9071748231557668E-2</v>
      </c>
      <c r="AC35" s="43">
        <f>+AP35/Y35</f>
        <v>0.38202247191011235</v>
      </c>
      <c r="AD35" s="43">
        <f t="shared" si="7"/>
        <v>0.60940032414910861</v>
      </c>
      <c r="AE35" s="43">
        <f>+AQ35/Y35</f>
        <v>0.6179775280898876</v>
      </c>
      <c r="AF35" s="45">
        <f t="shared" si="8"/>
        <v>0.39059967585089139</v>
      </c>
      <c r="AH35" s="76">
        <v>71</v>
      </c>
      <c r="AI35" s="76">
        <v>515</v>
      </c>
      <c r="AK35" s="76">
        <v>376</v>
      </c>
      <c r="AL35" s="76">
        <v>241</v>
      </c>
      <c r="AN35" s="69">
        <v>37</v>
      </c>
      <c r="AO35" s="69">
        <v>211</v>
      </c>
      <c r="AP35" s="70">
        <v>136</v>
      </c>
      <c r="AQ35" s="70">
        <v>220</v>
      </c>
    </row>
    <row r="36" spans="2:43" ht="15.75" x14ac:dyDescent="0.25">
      <c r="B36" s="26" t="s">
        <v>30</v>
      </c>
      <c r="C36" s="30">
        <v>15471</v>
      </c>
      <c r="D36" s="73">
        <v>15860</v>
      </c>
      <c r="E36" s="30">
        <v>3583</v>
      </c>
      <c r="F36" s="73">
        <v>4321</v>
      </c>
      <c r="G36" s="31">
        <f>+E36/$C36</f>
        <v>0.23159459634154225</v>
      </c>
      <c r="H36" s="43">
        <f>+F36/$D36</f>
        <v>0.27244640605296344</v>
      </c>
      <c r="I36" s="30">
        <v>8939</v>
      </c>
      <c r="J36" s="38">
        <v>8916</v>
      </c>
      <c r="K36" s="31">
        <f>+I36/$C36</f>
        <v>0.57779070519035614</v>
      </c>
      <c r="L36" s="43">
        <f>+J36/$D36</f>
        <v>0.56216897856242121</v>
      </c>
      <c r="M36" s="30">
        <v>164</v>
      </c>
      <c r="N36" s="38">
        <v>120</v>
      </c>
      <c r="O36" s="43">
        <f>+M36/$C36</f>
        <v>1.06004783142654E-2</v>
      </c>
      <c r="P36" s="43">
        <f>+N36/$D36</f>
        <v>7.5662042875157629E-3</v>
      </c>
      <c r="Q36" s="38">
        <v>1258</v>
      </c>
      <c r="R36" s="73">
        <v>645</v>
      </c>
      <c r="S36" s="43">
        <f>+Q36/$C36</f>
        <v>8.1313425117962634E-2</v>
      </c>
      <c r="T36" s="43">
        <f>+R36/$D36</f>
        <v>4.0668348045397228E-2</v>
      </c>
      <c r="U36" s="43">
        <f>+AN36/Q36</f>
        <v>0.23608903020667726</v>
      </c>
      <c r="V36" s="43">
        <f t="shared" si="4"/>
        <v>0.17519379844961241</v>
      </c>
      <c r="W36" s="43">
        <f>+AO36/Q36</f>
        <v>0.76391096979332274</v>
      </c>
      <c r="X36" s="43">
        <f t="shared" si="5"/>
        <v>0.82480620155038764</v>
      </c>
      <c r="Y36" s="38">
        <v>1527</v>
      </c>
      <c r="Z36" s="73">
        <v>1858</v>
      </c>
      <c r="AA36" s="43">
        <f>+Y36/$C36</f>
        <v>9.8700795035873576E-2</v>
      </c>
      <c r="AB36" s="43">
        <f>+Z36/$D36</f>
        <v>0.11715006305170239</v>
      </c>
      <c r="AC36" s="43">
        <f>+AP36/Y36</f>
        <v>0.38375900458415191</v>
      </c>
      <c r="AD36" s="43">
        <f t="shared" si="7"/>
        <v>0.38051668460710442</v>
      </c>
      <c r="AE36" s="43">
        <f>+AQ36/Y36</f>
        <v>0.61624099541584809</v>
      </c>
      <c r="AF36" s="45">
        <f t="shared" si="8"/>
        <v>0.61948331539289558</v>
      </c>
      <c r="AH36" s="76">
        <v>113</v>
      </c>
      <c r="AI36" s="76">
        <v>532</v>
      </c>
      <c r="AK36" s="76">
        <v>707</v>
      </c>
      <c r="AL36" s="77">
        <v>1151</v>
      </c>
      <c r="AN36" s="69">
        <v>297</v>
      </c>
      <c r="AO36" s="69">
        <v>961</v>
      </c>
      <c r="AP36" s="70">
        <v>586</v>
      </c>
      <c r="AQ36" s="70">
        <v>941</v>
      </c>
    </row>
    <row r="37" spans="2:43" ht="9.9499999999999993" customHeight="1" x14ac:dyDescent="0.25">
      <c r="B37" s="26"/>
      <c r="C37" s="30"/>
      <c r="D37" s="73"/>
      <c r="E37" s="30"/>
      <c r="F37" s="73"/>
      <c r="G37" s="31"/>
      <c r="H37" s="44"/>
      <c r="I37" s="30"/>
      <c r="J37" s="38"/>
      <c r="K37" s="31"/>
      <c r="L37" s="44"/>
      <c r="M37" s="30"/>
      <c r="N37" s="38"/>
      <c r="O37" s="43"/>
      <c r="P37" s="44"/>
      <c r="Q37" s="38"/>
      <c r="R37" s="73"/>
      <c r="S37" s="43"/>
      <c r="T37" s="44"/>
      <c r="U37" s="44"/>
      <c r="V37" s="44"/>
      <c r="W37" s="44"/>
      <c r="X37" s="44"/>
      <c r="Y37" s="38"/>
      <c r="Z37" s="73"/>
      <c r="AA37" s="43"/>
      <c r="AB37" s="44"/>
      <c r="AC37" s="43"/>
      <c r="AD37" s="43"/>
      <c r="AE37" s="43"/>
      <c r="AF37" s="45"/>
      <c r="AH37" s="76"/>
      <c r="AI37" s="76"/>
      <c r="AK37" s="76"/>
      <c r="AL37" s="76"/>
      <c r="AN37" s="69"/>
      <c r="AO37" s="69"/>
      <c r="AP37" s="70"/>
      <c r="AQ37" s="70"/>
    </row>
    <row r="38" spans="2:43" ht="15.75" x14ac:dyDescent="0.25">
      <c r="B38" s="26" t="s">
        <v>31</v>
      </c>
      <c r="C38" s="30">
        <v>4503</v>
      </c>
      <c r="D38" s="73">
        <v>4277</v>
      </c>
      <c r="E38" s="30">
        <v>1304</v>
      </c>
      <c r="F38" s="73">
        <v>1621</v>
      </c>
      <c r="G38" s="33">
        <f>+E38/$C38</f>
        <v>0.28958472129691315</v>
      </c>
      <c r="H38" s="43">
        <f>+F38/$D38</f>
        <v>0.3790039747486556</v>
      </c>
      <c r="I38" s="30">
        <v>2346</v>
      </c>
      <c r="J38" s="38">
        <v>2095</v>
      </c>
      <c r="K38" s="31">
        <f>+I38/$C38</f>
        <v>0.52098600932711525</v>
      </c>
      <c r="L38" s="43">
        <f>+J38/$D38</f>
        <v>0.48982931961655368</v>
      </c>
      <c r="M38" s="30">
        <v>61</v>
      </c>
      <c r="N38" s="38">
        <v>0</v>
      </c>
      <c r="O38" s="43">
        <f>+M38/$C38</f>
        <v>1.3546524539196091E-2</v>
      </c>
      <c r="P38" s="43">
        <f>+N38/$D38</f>
        <v>0</v>
      </c>
      <c r="Q38" s="38">
        <v>434</v>
      </c>
      <c r="R38" s="73">
        <v>181</v>
      </c>
      <c r="S38" s="43">
        <f>+Q38/$C38</f>
        <v>9.6380190983788583E-2</v>
      </c>
      <c r="T38" s="43">
        <f>+R38/$D38</f>
        <v>4.231938274491466E-2</v>
      </c>
      <c r="U38" s="43">
        <f>+AN38/Q38</f>
        <v>0.15207373271889402</v>
      </c>
      <c r="V38" s="43">
        <f t="shared" si="4"/>
        <v>0.17679558011049723</v>
      </c>
      <c r="W38" s="43">
        <f>+AO38/Q38</f>
        <v>0.84792626728110598</v>
      </c>
      <c r="X38" s="43">
        <f t="shared" si="5"/>
        <v>0.82320441988950277</v>
      </c>
      <c r="Y38" s="38">
        <v>358</v>
      </c>
      <c r="Z38" s="73">
        <v>380</v>
      </c>
      <c r="AA38" s="43">
        <f>+Y38/$C38</f>
        <v>7.9502553852986893E-2</v>
      </c>
      <c r="AB38" s="43">
        <f>+Z38/$D38</f>
        <v>8.8847322889876082E-2</v>
      </c>
      <c r="AC38" s="43">
        <f>+AP38/Y38</f>
        <v>0.5949720670391061</v>
      </c>
      <c r="AD38" s="43">
        <f t="shared" si="7"/>
        <v>0.43684210526315792</v>
      </c>
      <c r="AE38" s="43">
        <f>+AQ38/Y38</f>
        <v>0.40502793296089384</v>
      </c>
      <c r="AF38" s="45">
        <f t="shared" si="8"/>
        <v>0.56315789473684208</v>
      </c>
      <c r="AH38" s="76">
        <v>32</v>
      </c>
      <c r="AI38" s="76">
        <v>149</v>
      </c>
      <c r="AK38" s="76">
        <v>166</v>
      </c>
      <c r="AL38" s="76">
        <v>214</v>
      </c>
      <c r="AN38" s="69">
        <v>66</v>
      </c>
      <c r="AO38" s="69">
        <v>368</v>
      </c>
      <c r="AP38" s="70">
        <v>213</v>
      </c>
      <c r="AQ38" s="70">
        <v>145</v>
      </c>
    </row>
    <row r="39" spans="2:43" ht="15.75" x14ac:dyDescent="0.25">
      <c r="B39" s="26" t="s">
        <v>32</v>
      </c>
      <c r="C39" s="30">
        <v>2492</v>
      </c>
      <c r="D39" s="73">
        <v>1739</v>
      </c>
      <c r="E39" s="30">
        <v>897</v>
      </c>
      <c r="F39" s="73">
        <v>753</v>
      </c>
      <c r="G39" s="31">
        <f>+E39/$C39</f>
        <v>0.3599518459069021</v>
      </c>
      <c r="H39" s="43">
        <f>+F39/$D39</f>
        <v>0.43300747556066704</v>
      </c>
      <c r="I39" s="30">
        <v>893</v>
      </c>
      <c r="J39" s="38">
        <v>533</v>
      </c>
      <c r="K39" s="31">
        <f>+I39/$C39</f>
        <v>0.358346709470305</v>
      </c>
      <c r="L39" s="43">
        <f>+J39/$D39</f>
        <v>0.3064979873490512</v>
      </c>
      <c r="M39" s="30">
        <v>110</v>
      </c>
      <c r="N39" s="38">
        <v>136</v>
      </c>
      <c r="O39" s="43">
        <f>+M39/$C39</f>
        <v>4.4141252006420544E-2</v>
      </c>
      <c r="P39" s="43">
        <f>+N39/$D39</f>
        <v>7.8205865439907998E-2</v>
      </c>
      <c r="Q39" s="38">
        <v>182</v>
      </c>
      <c r="R39" s="73">
        <v>97</v>
      </c>
      <c r="S39" s="43">
        <f>+Q39/$C39</f>
        <v>7.3033707865168537E-2</v>
      </c>
      <c r="T39" s="43">
        <f>+R39/$D39</f>
        <v>5.5779183438757908E-2</v>
      </c>
      <c r="U39" s="43">
        <f>+AN39/Q39</f>
        <v>0.27472527472527475</v>
      </c>
      <c r="V39" s="43">
        <f t="shared" si="4"/>
        <v>0.19587628865979381</v>
      </c>
      <c r="W39" s="43">
        <f>+AO39/Q39</f>
        <v>0.72527472527472525</v>
      </c>
      <c r="X39" s="43">
        <f t="shared" si="5"/>
        <v>0.80412371134020622</v>
      </c>
      <c r="Y39" s="38">
        <v>410</v>
      </c>
      <c r="Z39" s="73">
        <v>220</v>
      </c>
      <c r="AA39" s="43">
        <f>+Y39/$C39</f>
        <v>0.16452648475120385</v>
      </c>
      <c r="AB39" s="43">
        <f>+Z39/$D39</f>
        <v>0.12650948821161587</v>
      </c>
      <c r="AC39" s="43">
        <f>+AP39/Y39</f>
        <v>0.47560975609756095</v>
      </c>
      <c r="AD39" s="43">
        <f t="shared" si="7"/>
        <v>0.48181818181818181</v>
      </c>
      <c r="AE39" s="43">
        <f>+AQ39/Y39</f>
        <v>0.52439024390243905</v>
      </c>
      <c r="AF39" s="45">
        <f t="shared" si="8"/>
        <v>0.51818181818181819</v>
      </c>
      <c r="AH39" s="76">
        <v>19</v>
      </c>
      <c r="AI39" s="76">
        <v>78</v>
      </c>
      <c r="AK39" s="76">
        <v>106</v>
      </c>
      <c r="AL39" s="76">
        <v>114</v>
      </c>
      <c r="AN39" s="69">
        <v>50</v>
      </c>
      <c r="AO39" s="69">
        <v>132</v>
      </c>
      <c r="AP39" s="70">
        <v>195</v>
      </c>
      <c r="AQ39" s="70">
        <v>215</v>
      </c>
    </row>
    <row r="40" spans="2:43" ht="15.75" x14ac:dyDescent="0.25">
      <c r="B40" s="26" t="s">
        <v>33</v>
      </c>
      <c r="C40" s="30">
        <v>2032</v>
      </c>
      <c r="D40" s="73">
        <v>1671</v>
      </c>
      <c r="E40" s="30">
        <v>562</v>
      </c>
      <c r="F40" s="73">
        <v>446</v>
      </c>
      <c r="G40" s="31">
        <f>+E40/$C40</f>
        <v>0.27657480314960631</v>
      </c>
      <c r="H40" s="43">
        <f>+F40/$D40</f>
        <v>0.26690604428485937</v>
      </c>
      <c r="I40" s="30">
        <v>1005</v>
      </c>
      <c r="J40" s="38">
        <v>843</v>
      </c>
      <c r="K40" s="31">
        <f>+I40/$C40</f>
        <v>0.49458661417322836</v>
      </c>
      <c r="L40" s="43">
        <f>+J40/$D40</f>
        <v>0.50448833034111307</v>
      </c>
      <c r="M40" s="30">
        <v>81</v>
      </c>
      <c r="N40" s="38">
        <v>20</v>
      </c>
      <c r="O40" s="46">
        <f>+M40/$C40</f>
        <v>3.9862204724409447E-2</v>
      </c>
      <c r="P40" s="43">
        <f>+N40/$D40</f>
        <v>1.1968880909634948E-2</v>
      </c>
      <c r="Q40" s="38">
        <v>210</v>
      </c>
      <c r="R40" s="73">
        <v>126</v>
      </c>
      <c r="S40" s="43">
        <f>+Q40/$C40</f>
        <v>0.10334645669291338</v>
      </c>
      <c r="T40" s="43">
        <f>+R40/$D40</f>
        <v>7.5403949730700179E-2</v>
      </c>
      <c r="U40" s="43">
        <f>+AN40/Q40</f>
        <v>0.20952380952380953</v>
      </c>
      <c r="V40" s="43">
        <f t="shared" si="4"/>
        <v>0.23015873015873015</v>
      </c>
      <c r="W40" s="43">
        <f>+AO40/Q40</f>
        <v>0.79047619047619044</v>
      </c>
      <c r="X40" s="43">
        <f t="shared" si="5"/>
        <v>0.76984126984126988</v>
      </c>
      <c r="Y40" s="38">
        <v>174</v>
      </c>
      <c r="Z40" s="73">
        <v>236</v>
      </c>
      <c r="AA40" s="43">
        <f>+Y40/$C40</f>
        <v>8.562992125984252E-2</v>
      </c>
      <c r="AB40" s="43">
        <f>+Z40/$D40</f>
        <v>0.14123279473369241</v>
      </c>
      <c r="AC40" s="43">
        <f>+AP40/Y40</f>
        <v>0.45402298850574713</v>
      </c>
      <c r="AD40" s="43">
        <f t="shared" si="7"/>
        <v>0.58050847457627119</v>
      </c>
      <c r="AE40" s="43">
        <f>+AQ40/Y40</f>
        <v>0.54597701149425293</v>
      </c>
      <c r="AF40" s="45">
        <f t="shared" si="8"/>
        <v>0.41949152542372881</v>
      </c>
      <c r="AH40" s="76">
        <v>29</v>
      </c>
      <c r="AI40" s="76">
        <v>97</v>
      </c>
      <c r="AK40" s="76">
        <v>137</v>
      </c>
      <c r="AL40" s="76">
        <v>99</v>
      </c>
      <c r="AN40" s="69">
        <v>44</v>
      </c>
      <c r="AO40" s="69">
        <v>166</v>
      </c>
      <c r="AP40" s="70">
        <v>79</v>
      </c>
      <c r="AQ40" s="70">
        <v>95</v>
      </c>
    </row>
    <row r="41" spans="2:43" ht="9.9499999999999993" customHeight="1" x14ac:dyDescent="0.25">
      <c r="B41" s="26"/>
      <c r="C41" s="30"/>
      <c r="D41" s="73"/>
      <c r="E41" s="30"/>
      <c r="F41" s="73"/>
      <c r="G41" s="31"/>
      <c r="H41" s="44"/>
      <c r="I41" s="30"/>
      <c r="J41" s="38"/>
      <c r="K41" s="31"/>
      <c r="L41" s="44"/>
      <c r="M41" s="30"/>
      <c r="N41" s="38"/>
      <c r="O41" s="46"/>
      <c r="P41" s="44"/>
      <c r="Q41" s="38"/>
      <c r="R41" s="73"/>
      <c r="S41" s="43"/>
      <c r="T41" s="44"/>
      <c r="U41" s="44"/>
      <c r="V41" s="44"/>
      <c r="W41" s="44"/>
      <c r="X41" s="44"/>
      <c r="Y41" s="38"/>
      <c r="Z41" s="73"/>
      <c r="AA41" s="43"/>
      <c r="AB41" s="44"/>
      <c r="AC41" s="43"/>
      <c r="AD41" s="43"/>
      <c r="AE41" s="43"/>
      <c r="AF41" s="45"/>
      <c r="AH41" s="76"/>
      <c r="AI41" s="76"/>
      <c r="AK41" s="76"/>
      <c r="AL41" s="76"/>
      <c r="AN41" s="69"/>
      <c r="AO41" s="69"/>
      <c r="AP41" s="70"/>
      <c r="AQ41" s="70"/>
    </row>
    <row r="42" spans="2:43" ht="15.75" x14ac:dyDescent="0.25">
      <c r="B42" s="26" t="s">
        <v>34</v>
      </c>
      <c r="C42" s="30">
        <v>1213</v>
      </c>
      <c r="D42" s="75">
        <v>936</v>
      </c>
      <c r="E42" s="30">
        <v>275</v>
      </c>
      <c r="F42" s="73">
        <v>137</v>
      </c>
      <c r="G42" s="31">
        <f>+E42/$C42</f>
        <v>0.2267106347897774</v>
      </c>
      <c r="H42" s="43">
        <f>+F42/$D42</f>
        <v>0.14636752136752137</v>
      </c>
      <c r="I42" s="30">
        <v>599</v>
      </c>
      <c r="J42" s="38">
        <v>636</v>
      </c>
      <c r="K42" s="31">
        <f>+I42/$C42</f>
        <v>0.49381698268755153</v>
      </c>
      <c r="L42" s="43">
        <f>+J42/$D42</f>
        <v>0.67948717948717952</v>
      </c>
      <c r="M42" s="30">
        <v>6</v>
      </c>
      <c r="N42" s="38">
        <v>8</v>
      </c>
      <c r="O42" s="43">
        <f>+M42/$C42</f>
        <v>4.9464138499587798E-3</v>
      </c>
      <c r="P42" s="43">
        <f>+N42/$D42</f>
        <v>8.5470085470085479E-3</v>
      </c>
      <c r="Q42" s="38">
        <v>154</v>
      </c>
      <c r="R42" s="73">
        <v>62</v>
      </c>
      <c r="S42" s="43">
        <f>+Q42/$C42</f>
        <v>0.12695795548227534</v>
      </c>
      <c r="T42" s="43">
        <f>+R42/$D42</f>
        <v>6.623931623931624E-2</v>
      </c>
      <c r="U42" s="43">
        <f>+AN42/Q42</f>
        <v>0.24025974025974026</v>
      </c>
      <c r="V42" s="43">
        <f t="shared" si="4"/>
        <v>0.25806451612903225</v>
      </c>
      <c r="W42" s="43">
        <f>+AO42/Q42</f>
        <v>0.75974025974025972</v>
      </c>
      <c r="X42" s="43">
        <f t="shared" si="5"/>
        <v>0.74193548387096775</v>
      </c>
      <c r="Y42" s="38">
        <v>179</v>
      </c>
      <c r="Z42" s="73">
        <v>93</v>
      </c>
      <c r="AA42" s="43">
        <f>+Y42/$C42</f>
        <v>0.14756801319043694</v>
      </c>
      <c r="AB42" s="43">
        <f>+Z42/$D42</f>
        <v>9.9358974358974353E-2</v>
      </c>
      <c r="AC42" s="43">
        <f>+AP42/Y42</f>
        <v>0.41340782122905029</v>
      </c>
      <c r="AD42" s="43">
        <f t="shared" si="7"/>
        <v>0.43010752688172044</v>
      </c>
      <c r="AE42" s="43">
        <f>+AQ42/Y42</f>
        <v>0.58659217877094971</v>
      </c>
      <c r="AF42" s="45">
        <f t="shared" si="8"/>
        <v>0.56989247311827962</v>
      </c>
      <c r="AH42" s="76">
        <v>16</v>
      </c>
      <c r="AI42" s="76">
        <v>46</v>
      </c>
      <c r="AK42" s="76">
        <v>40</v>
      </c>
      <c r="AL42" s="76">
        <v>53</v>
      </c>
      <c r="AN42" s="69">
        <v>37</v>
      </c>
      <c r="AO42" s="69">
        <v>117</v>
      </c>
      <c r="AP42" s="70">
        <v>74</v>
      </c>
      <c r="AQ42" s="70">
        <v>105</v>
      </c>
    </row>
    <row r="43" spans="2:43" ht="15.75" x14ac:dyDescent="0.25">
      <c r="B43" s="26" t="s">
        <v>35</v>
      </c>
      <c r="C43" s="30">
        <v>2687</v>
      </c>
      <c r="D43" s="73">
        <v>2757</v>
      </c>
      <c r="E43" s="30">
        <v>903</v>
      </c>
      <c r="F43" s="73">
        <v>1093</v>
      </c>
      <c r="G43" s="31">
        <f>+E43/$C43</f>
        <v>0.33606252326014141</v>
      </c>
      <c r="H43" s="43">
        <f>+F43/$D43</f>
        <v>0.39644541167936165</v>
      </c>
      <c r="I43" s="30">
        <v>1290</v>
      </c>
      <c r="J43" s="38">
        <v>1233</v>
      </c>
      <c r="K43" s="31">
        <f>+I43/$C43</f>
        <v>0.48008931894305917</v>
      </c>
      <c r="L43" s="43">
        <f>+J43/$D43</f>
        <v>0.44722524483133841</v>
      </c>
      <c r="M43" s="30">
        <v>77</v>
      </c>
      <c r="N43" s="38">
        <v>67</v>
      </c>
      <c r="O43" s="43">
        <f>+M43/$C43</f>
        <v>2.8656494231484926E-2</v>
      </c>
      <c r="P43" s="43">
        <f>+N43/$D43</f>
        <v>2.4301777294160318E-2</v>
      </c>
      <c r="Q43" s="38">
        <v>162</v>
      </c>
      <c r="R43" s="73">
        <v>104</v>
      </c>
      <c r="S43" s="43">
        <f>+Q43/$C43</f>
        <v>6.0290286564942314E-2</v>
      </c>
      <c r="T43" s="43">
        <f>+R43/$D43</f>
        <v>3.7722161770039897E-2</v>
      </c>
      <c r="U43" s="43">
        <f>+AN43/Q43</f>
        <v>0.18518518518518517</v>
      </c>
      <c r="V43" s="43">
        <f t="shared" si="4"/>
        <v>0.21153846153846154</v>
      </c>
      <c r="W43" s="43">
        <f>+AO43/Q43</f>
        <v>0.81481481481481477</v>
      </c>
      <c r="X43" s="43">
        <f t="shared" si="5"/>
        <v>0.78846153846153844</v>
      </c>
      <c r="Y43" s="38">
        <v>255</v>
      </c>
      <c r="Z43" s="73">
        <v>260</v>
      </c>
      <c r="AA43" s="43">
        <f>+Y43/$C43</f>
        <v>9.4901377000372156E-2</v>
      </c>
      <c r="AB43" s="43">
        <f>+Z43/$D43</f>
        <v>9.4305404425099743E-2</v>
      </c>
      <c r="AC43" s="43">
        <f>+AP43/Y43</f>
        <v>0.44313725490196076</v>
      </c>
      <c r="AD43" s="43">
        <f t="shared" si="7"/>
        <v>0.43846153846153846</v>
      </c>
      <c r="AE43" s="43">
        <f>+AQ43/Y43</f>
        <v>0.55686274509803924</v>
      </c>
      <c r="AF43" s="45">
        <f t="shared" si="8"/>
        <v>0.56153846153846154</v>
      </c>
      <c r="AH43" s="76">
        <v>22</v>
      </c>
      <c r="AI43" s="76">
        <v>82</v>
      </c>
      <c r="AK43" s="76">
        <v>114</v>
      </c>
      <c r="AL43" s="76">
        <v>146</v>
      </c>
      <c r="AN43" s="69">
        <v>30</v>
      </c>
      <c r="AO43" s="69">
        <v>132</v>
      </c>
      <c r="AP43" s="70">
        <v>113</v>
      </c>
      <c r="AQ43" s="70">
        <v>142</v>
      </c>
    </row>
    <row r="44" spans="2:43" ht="15.75" x14ac:dyDescent="0.25">
      <c r="B44" s="26" t="s">
        <v>16</v>
      </c>
      <c r="C44" s="30">
        <v>17982</v>
      </c>
      <c r="D44" s="73">
        <v>24538</v>
      </c>
      <c r="E44" s="30">
        <v>3395</v>
      </c>
      <c r="F44" s="73">
        <v>7397</v>
      </c>
      <c r="G44" s="31">
        <f>+E44/$C44</f>
        <v>0.18879991102213325</v>
      </c>
      <c r="H44" s="43">
        <f>+F44/$D44</f>
        <v>0.30145081098704052</v>
      </c>
      <c r="I44" s="30">
        <v>11769</v>
      </c>
      <c r="J44" s="38">
        <v>12793</v>
      </c>
      <c r="K44" s="31">
        <f>+I44/$C44</f>
        <v>0.65448782115448778</v>
      </c>
      <c r="L44" s="43">
        <f>+J44/$D44</f>
        <v>0.52135463362947265</v>
      </c>
      <c r="M44" s="30">
        <v>296</v>
      </c>
      <c r="N44" s="38">
        <v>243</v>
      </c>
      <c r="O44" s="43">
        <f>+M44/$C44</f>
        <v>1.646090534979424E-2</v>
      </c>
      <c r="P44" s="43">
        <f>+N44/$D44</f>
        <v>9.9030075800798766E-3</v>
      </c>
      <c r="Q44" s="38">
        <v>1390</v>
      </c>
      <c r="R44" s="73">
        <v>1497</v>
      </c>
      <c r="S44" s="43">
        <f>+Q44/$C44</f>
        <v>7.729952174396619E-2</v>
      </c>
      <c r="T44" s="43">
        <f>+R44/$D44</f>
        <v>6.1007417067405659E-2</v>
      </c>
      <c r="U44" s="43">
        <f>+AN44/Q44</f>
        <v>0.17697841726618704</v>
      </c>
      <c r="V44" s="43">
        <f t="shared" si="4"/>
        <v>0.31262525050100198</v>
      </c>
      <c r="W44" s="43">
        <f>+AO44/Q44</f>
        <v>0.82302158273381298</v>
      </c>
      <c r="X44" s="43">
        <f t="shared" si="5"/>
        <v>0.68737474949899802</v>
      </c>
      <c r="Y44" s="38">
        <v>1132</v>
      </c>
      <c r="Z44" s="73">
        <v>2608</v>
      </c>
      <c r="AA44" s="43">
        <f>+Y44/$C44</f>
        <v>6.2951840729618513E-2</v>
      </c>
      <c r="AB44" s="43">
        <f>+Z44/$D44</f>
        <v>0.10628413073600131</v>
      </c>
      <c r="AC44" s="43">
        <f>+AP44/Y44</f>
        <v>0.38957597173144876</v>
      </c>
      <c r="AD44" s="43">
        <f t="shared" si="7"/>
        <v>0.38266871165644173</v>
      </c>
      <c r="AE44" s="43">
        <f>+AQ44/Y44</f>
        <v>0.61042402826855124</v>
      </c>
      <c r="AF44" s="45">
        <f t="shared" si="8"/>
        <v>0.61733128834355833</v>
      </c>
      <c r="AH44" s="76">
        <v>468</v>
      </c>
      <c r="AI44" s="77">
        <v>1029</v>
      </c>
      <c r="AK44" s="76">
        <v>998</v>
      </c>
      <c r="AL44" s="77">
        <v>1610</v>
      </c>
      <c r="AN44" s="69">
        <v>246</v>
      </c>
      <c r="AO44" s="69">
        <v>1144</v>
      </c>
      <c r="AP44" s="70">
        <v>441</v>
      </c>
      <c r="AQ44" s="70">
        <v>691</v>
      </c>
    </row>
    <row r="45" spans="2:43" ht="9.9499999999999993" customHeight="1" x14ac:dyDescent="0.25">
      <c r="B45" s="26"/>
      <c r="C45" s="30"/>
      <c r="D45" s="73"/>
      <c r="E45" s="30"/>
      <c r="F45" s="73"/>
      <c r="G45" s="31"/>
      <c r="H45" s="44"/>
      <c r="I45" s="30"/>
      <c r="J45" s="38"/>
      <c r="K45" s="31"/>
      <c r="L45" s="44"/>
      <c r="M45" s="30"/>
      <c r="N45" s="38"/>
      <c r="O45" s="43"/>
      <c r="P45" s="44"/>
      <c r="Q45" s="38"/>
      <c r="R45" s="73"/>
      <c r="S45" s="43"/>
      <c r="T45" s="44"/>
      <c r="U45" s="44"/>
      <c r="V45" s="44"/>
      <c r="W45" s="44"/>
      <c r="X45" s="44"/>
      <c r="Y45" s="38"/>
      <c r="Z45" s="73"/>
      <c r="AA45" s="43"/>
      <c r="AB45" s="44"/>
      <c r="AC45" s="43"/>
      <c r="AD45" s="43"/>
      <c r="AE45" s="43"/>
      <c r="AF45" s="45"/>
      <c r="AH45" s="76"/>
      <c r="AI45" s="76"/>
      <c r="AK45" s="76"/>
      <c r="AL45" s="76"/>
      <c r="AN45" s="69"/>
      <c r="AO45" s="69"/>
      <c r="AP45" s="70"/>
      <c r="AQ45" s="70"/>
    </row>
    <row r="46" spans="2:43" ht="15.75" x14ac:dyDescent="0.25">
      <c r="B46" s="26" t="s">
        <v>36</v>
      </c>
      <c r="C46" s="30">
        <v>1296</v>
      </c>
      <c r="D46" s="73">
        <v>1255</v>
      </c>
      <c r="E46" s="30">
        <v>268</v>
      </c>
      <c r="F46" s="73">
        <v>165</v>
      </c>
      <c r="G46" s="31">
        <f>+E46/$C46</f>
        <v>0.20679012345679013</v>
      </c>
      <c r="H46" s="43">
        <f>+F46/$D46</f>
        <v>0.13147410358565736</v>
      </c>
      <c r="I46" s="30">
        <v>718</v>
      </c>
      <c r="J46" s="38">
        <v>875</v>
      </c>
      <c r="K46" s="31">
        <f>+I46/$C46</f>
        <v>0.55401234567901236</v>
      </c>
      <c r="L46" s="43">
        <f>+J46/$D46</f>
        <v>0.6972111553784861</v>
      </c>
      <c r="M46" s="30">
        <v>17</v>
      </c>
      <c r="N46" s="38">
        <v>11</v>
      </c>
      <c r="O46" s="43">
        <f>+M46/$C46</f>
        <v>1.3117283950617283E-2</v>
      </c>
      <c r="P46" s="43">
        <f>+N46/$D46</f>
        <v>8.7649402390438252E-3</v>
      </c>
      <c r="Q46" s="38">
        <v>171</v>
      </c>
      <c r="R46" s="73">
        <v>116</v>
      </c>
      <c r="S46" s="43">
        <f>+Q46/$C46</f>
        <v>0.13194444444444445</v>
      </c>
      <c r="T46" s="43">
        <f>+R46/$D46</f>
        <v>9.2430278884462147E-2</v>
      </c>
      <c r="U46" s="43">
        <f>+AN46/Q46</f>
        <v>0.23391812865497075</v>
      </c>
      <c r="V46" s="43">
        <f t="shared" si="4"/>
        <v>0.15517241379310345</v>
      </c>
      <c r="W46" s="43">
        <f>+AO46/Q46</f>
        <v>0.76608187134502925</v>
      </c>
      <c r="X46" s="43">
        <f t="shared" si="5"/>
        <v>0.84482758620689657</v>
      </c>
      <c r="Y46" s="38">
        <v>122</v>
      </c>
      <c r="Z46" s="73">
        <v>88</v>
      </c>
      <c r="AA46" s="43">
        <f>+Y46/$C46</f>
        <v>9.4135802469135804E-2</v>
      </c>
      <c r="AB46" s="43">
        <f>+Z46/$D46</f>
        <v>7.0119521912350602E-2</v>
      </c>
      <c r="AC46" s="43">
        <f>+AP46/Y46</f>
        <v>0.53278688524590168</v>
      </c>
      <c r="AD46" s="43">
        <f t="shared" si="7"/>
        <v>0.42045454545454547</v>
      </c>
      <c r="AE46" s="43">
        <f>+AQ46/Y46</f>
        <v>0.46721311475409838</v>
      </c>
      <c r="AF46" s="45">
        <f t="shared" si="8"/>
        <v>0.57954545454545459</v>
      </c>
      <c r="AH46" s="76">
        <v>18</v>
      </c>
      <c r="AI46" s="76">
        <v>98</v>
      </c>
      <c r="AK46" s="76">
        <v>37</v>
      </c>
      <c r="AL46" s="76">
        <v>51</v>
      </c>
      <c r="AN46" s="69">
        <v>40</v>
      </c>
      <c r="AO46" s="69">
        <v>131</v>
      </c>
      <c r="AP46" s="70">
        <v>65</v>
      </c>
      <c r="AQ46" s="70">
        <v>57</v>
      </c>
    </row>
    <row r="47" spans="2:43" ht="15.75" x14ac:dyDescent="0.25">
      <c r="B47" s="26" t="s">
        <v>42</v>
      </c>
      <c r="C47" s="30">
        <v>72737</v>
      </c>
      <c r="D47" s="73">
        <v>78492</v>
      </c>
      <c r="E47" s="30">
        <v>17471</v>
      </c>
      <c r="F47" s="73">
        <v>24202</v>
      </c>
      <c r="G47" s="31">
        <f>+E47/$C47</f>
        <v>0.2401941240359102</v>
      </c>
      <c r="H47" s="43">
        <f>+F47/$D47</f>
        <v>0.30833715537889211</v>
      </c>
      <c r="I47" s="30">
        <v>42157</v>
      </c>
      <c r="J47" s="38">
        <v>38481</v>
      </c>
      <c r="K47" s="31">
        <f>+I47/$C47</f>
        <v>0.57958123101035242</v>
      </c>
      <c r="L47" s="43">
        <f>+J47/$D47</f>
        <v>0.49025378382510321</v>
      </c>
      <c r="M47" s="30">
        <v>1080</v>
      </c>
      <c r="N47" s="38">
        <v>1272</v>
      </c>
      <c r="O47" s="43">
        <f>+M47/$C47</f>
        <v>1.4848014078117052E-2</v>
      </c>
      <c r="P47" s="43">
        <f>+N47/$D47</f>
        <v>1.6205473169240179E-2</v>
      </c>
      <c r="Q47" s="38">
        <v>6227</v>
      </c>
      <c r="R47" s="73">
        <v>6530</v>
      </c>
      <c r="S47" s="43">
        <f>+Q47/$C47</f>
        <v>8.5609799689291555E-2</v>
      </c>
      <c r="T47" s="43">
        <f>+R47/$D47</f>
        <v>8.3193191662844626E-2</v>
      </c>
      <c r="U47" s="43">
        <f>+AN47/Q47</f>
        <v>0.18211016540870403</v>
      </c>
      <c r="V47" s="43">
        <f t="shared" si="4"/>
        <v>0.23797856049004595</v>
      </c>
      <c r="W47" s="43">
        <f>+AO47/Q47</f>
        <v>0.81788983459129594</v>
      </c>
      <c r="X47" s="43">
        <f t="shared" si="5"/>
        <v>0.76202143950995405</v>
      </c>
      <c r="Y47" s="38">
        <v>5802</v>
      </c>
      <c r="Z47" s="73">
        <v>8007</v>
      </c>
      <c r="AA47" s="43">
        <f>+Y47/$C47</f>
        <v>7.9766831186328824E-2</v>
      </c>
      <c r="AB47" s="43">
        <f>+Z47/$D47</f>
        <v>0.10201039596391989</v>
      </c>
      <c r="AC47" s="43">
        <f>+AP47/Y47</f>
        <v>0.37038952085487764</v>
      </c>
      <c r="AD47" s="43">
        <f t="shared" si="7"/>
        <v>0.40876732858748593</v>
      </c>
      <c r="AE47" s="43">
        <f>+AQ47/Y47</f>
        <v>0.62961047914512236</v>
      </c>
      <c r="AF47" s="45">
        <f t="shared" si="8"/>
        <v>0.59123267141251401</v>
      </c>
      <c r="AH47" s="77">
        <v>1554</v>
      </c>
      <c r="AI47" s="77">
        <v>4976</v>
      </c>
      <c r="AK47" s="77">
        <v>3273</v>
      </c>
      <c r="AL47" s="77">
        <v>4734</v>
      </c>
      <c r="AN47" s="69">
        <v>1134</v>
      </c>
      <c r="AO47" s="69">
        <v>5093</v>
      </c>
      <c r="AP47" s="70">
        <v>2149</v>
      </c>
      <c r="AQ47" s="70">
        <v>3653</v>
      </c>
    </row>
    <row r="48" spans="2:43" s="1" customFormat="1" ht="15.75" x14ac:dyDescent="0.25">
      <c r="B48" s="26" t="s">
        <v>37</v>
      </c>
      <c r="C48" s="30">
        <v>2780</v>
      </c>
      <c r="D48" s="73">
        <v>2969</v>
      </c>
      <c r="E48" s="30">
        <v>630</v>
      </c>
      <c r="F48" s="73">
        <v>945</v>
      </c>
      <c r="G48" s="31">
        <f>+E48/$C48</f>
        <v>0.22661870503597123</v>
      </c>
      <c r="H48" s="43">
        <f>+F48/$D48</f>
        <v>0.31828898619063656</v>
      </c>
      <c r="I48" s="30">
        <v>1495</v>
      </c>
      <c r="J48" s="38">
        <v>1449</v>
      </c>
      <c r="K48" s="31">
        <f>+I48/$C48</f>
        <v>0.53776978417266186</v>
      </c>
      <c r="L48" s="43">
        <f>+J48/$D48</f>
        <v>0.48804311215897611</v>
      </c>
      <c r="M48" s="30">
        <v>49</v>
      </c>
      <c r="N48" s="38">
        <v>110</v>
      </c>
      <c r="O48" s="43">
        <f>+M48/$C48</f>
        <v>1.7625899280575539E-2</v>
      </c>
      <c r="P48" s="43">
        <f>+N48/$D48</f>
        <v>3.7049511620074096E-2</v>
      </c>
      <c r="Q48" s="38">
        <v>269</v>
      </c>
      <c r="R48" s="73">
        <v>230</v>
      </c>
      <c r="S48" s="43">
        <f>+Q48/$C48</f>
        <v>9.6762589928057557E-2</v>
      </c>
      <c r="T48" s="43">
        <f>+R48/$D48</f>
        <v>7.7467160660154938E-2</v>
      </c>
      <c r="U48" s="43">
        <f>+AN48/Q48</f>
        <v>0.20074349442379183</v>
      </c>
      <c r="V48" s="43">
        <f t="shared" si="4"/>
        <v>0.22608695652173913</v>
      </c>
      <c r="W48" s="43">
        <f>+AO48/Q48</f>
        <v>0.7992565055762082</v>
      </c>
      <c r="X48" s="43">
        <f t="shared" si="5"/>
        <v>0.77391304347826084</v>
      </c>
      <c r="Y48" s="38">
        <v>337</v>
      </c>
      <c r="Z48" s="73">
        <v>235</v>
      </c>
      <c r="AA48" s="43">
        <f>+Y48/$C48</f>
        <v>0.12122302158273382</v>
      </c>
      <c r="AB48" s="43">
        <f>+Z48/$D48</f>
        <v>7.9151229370158296E-2</v>
      </c>
      <c r="AC48" s="43">
        <f>+AP48/Y48</f>
        <v>0.41839762611275966</v>
      </c>
      <c r="AD48" s="43">
        <f t="shared" si="7"/>
        <v>0.54042553191489362</v>
      </c>
      <c r="AE48" s="43">
        <f>+AQ48/Y48</f>
        <v>0.58160237388724034</v>
      </c>
      <c r="AF48" s="45">
        <f t="shared" si="8"/>
        <v>0.45957446808510638</v>
      </c>
      <c r="AH48" s="76">
        <v>52</v>
      </c>
      <c r="AI48" s="76">
        <v>178</v>
      </c>
      <c r="AK48" s="76">
        <v>127</v>
      </c>
      <c r="AL48" s="76">
        <v>108</v>
      </c>
      <c r="AN48" s="69">
        <v>54</v>
      </c>
      <c r="AO48" s="69">
        <v>215</v>
      </c>
      <c r="AP48" s="70">
        <v>141</v>
      </c>
      <c r="AQ48" s="70">
        <v>196</v>
      </c>
    </row>
    <row r="49" spans="2:43" s="1" customFormat="1" ht="9.9499999999999993" customHeight="1" x14ac:dyDescent="0.25">
      <c r="B49" s="26"/>
      <c r="C49" s="51"/>
      <c r="D49" s="51"/>
      <c r="E49" s="51"/>
      <c r="F49" s="52"/>
      <c r="G49" s="27"/>
      <c r="H49" s="53"/>
      <c r="I49" s="51"/>
      <c r="J49" s="51"/>
      <c r="K49" s="27"/>
      <c r="L49" s="53"/>
      <c r="M49" s="51"/>
      <c r="N49" s="54"/>
      <c r="O49" s="41"/>
      <c r="P49" s="42"/>
      <c r="Q49" s="54"/>
      <c r="R49" s="55"/>
      <c r="S49" s="41"/>
      <c r="T49" s="42"/>
      <c r="U49" s="44"/>
      <c r="V49" s="44"/>
      <c r="W49" s="44"/>
      <c r="X49" s="44"/>
      <c r="Y49" s="54"/>
      <c r="Z49" s="55"/>
      <c r="AA49" s="41"/>
      <c r="AB49" s="42"/>
      <c r="AC49" s="43"/>
      <c r="AD49" s="43"/>
      <c r="AE49" s="43"/>
      <c r="AF49" s="45"/>
    </row>
    <row r="50" spans="2:43" s="36" customFormat="1" ht="24.75" customHeight="1" thickBot="1" x14ac:dyDescent="0.25">
      <c r="B50" s="34" t="s">
        <v>73</v>
      </c>
      <c r="C50" s="47">
        <f>SUM(C6:C48)</f>
        <v>410385</v>
      </c>
      <c r="D50" s="47">
        <f t="shared" ref="D50:E50" si="9">SUM(D6:D48)</f>
        <v>499060</v>
      </c>
      <c r="E50" s="47">
        <f t="shared" si="9"/>
        <v>86089</v>
      </c>
      <c r="F50" s="47">
        <f>SUM(F6:F48)</f>
        <v>136386</v>
      </c>
      <c r="G50" s="48">
        <f>+E50/$C50</f>
        <v>0.2097761857767706</v>
      </c>
      <c r="H50" s="48">
        <f>+F50/$D50</f>
        <v>0.27328577726125114</v>
      </c>
      <c r="I50" s="47">
        <f>SUM(I6:I48)</f>
        <v>242180</v>
      </c>
      <c r="J50" s="47">
        <f>SUM(J6:J48)</f>
        <v>266659</v>
      </c>
      <c r="K50" s="49">
        <f>+I50/$C50</f>
        <v>0.59012878151004544</v>
      </c>
      <c r="L50" s="49">
        <f>+J50/$D50</f>
        <v>0.53432252634953714</v>
      </c>
      <c r="M50" s="35">
        <f>SUM(M6:M48)</f>
        <v>6286</v>
      </c>
      <c r="N50" s="35">
        <f>SUM(N6:N48)</f>
        <v>6387</v>
      </c>
      <c r="O50" s="48">
        <f>+M50/$C50</f>
        <v>1.5317323976266188E-2</v>
      </c>
      <c r="P50" s="49">
        <f>+N50/$D50</f>
        <v>1.2798060353464513E-2</v>
      </c>
      <c r="Q50" s="47">
        <f>SUM(Q6:Q48)</f>
        <v>44120</v>
      </c>
      <c r="R50" s="47">
        <f>SUM(R6:R48)</f>
        <v>41112</v>
      </c>
      <c r="S50" s="48">
        <f>+Q50/$C50</f>
        <v>0.1075088027096507</v>
      </c>
      <c r="T50" s="49">
        <f>+R50/$D50</f>
        <v>8.2378872279886189E-2</v>
      </c>
      <c r="U50" s="49">
        <f>+AN50/Q50</f>
        <v>0.189143245693563</v>
      </c>
      <c r="V50" s="49">
        <f>+AH50/R50</f>
        <v>0.20239832652266979</v>
      </c>
      <c r="W50" s="49">
        <f>+AO50/Q50</f>
        <v>0.810856754306437</v>
      </c>
      <c r="X50" s="49">
        <f t="shared" si="5"/>
        <v>0.79760167347733024</v>
      </c>
      <c r="Y50" s="47">
        <f>SUM(Y6:Y48)</f>
        <v>31710</v>
      </c>
      <c r="Z50" s="47">
        <f>SUM(Z6:Z48)</f>
        <v>48516</v>
      </c>
      <c r="AA50" s="48">
        <f>+Y50/$C50</f>
        <v>7.7268906027267076E-2</v>
      </c>
      <c r="AB50" s="49">
        <f>+Z50/$D50</f>
        <v>9.7214763755861022E-2</v>
      </c>
      <c r="AC50" s="49">
        <f>+AP50/Y50</f>
        <v>0.3976663513087354</v>
      </c>
      <c r="AD50" s="49">
        <f t="shared" si="7"/>
        <v>0.40205293099183775</v>
      </c>
      <c r="AE50" s="49">
        <f>+AQ50/Y50</f>
        <v>0.6023336486912646</v>
      </c>
      <c r="AF50" s="50">
        <f t="shared" si="8"/>
        <v>0.5979470690081623</v>
      </c>
      <c r="AH50" s="65">
        <f>SUM(AH6:AH48)</f>
        <v>8321</v>
      </c>
      <c r="AI50" s="65">
        <f t="shared" ref="AI50:AL50" si="10">SUM(AI6:AI48)</f>
        <v>32791</v>
      </c>
      <c r="AJ50" s="65">
        <f t="shared" si="10"/>
        <v>0</v>
      </c>
      <c r="AK50" s="65">
        <f t="shared" si="10"/>
        <v>19506</v>
      </c>
      <c r="AL50" s="65">
        <f t="shared" si="10"/>
        <v>29010</v>
      </c>
      <c r="AN50" s="69">
        <v>8345</v>
      </c>
      <c r="AO50" s="69">
        <v>35775</v>
      </c>
      <c r="AP50" s="70">
        <v>12610</v>
      </c>
      <c r="AQ50" s="70">
        <v>19100</v>
      </c>
    </row>
    <row r="51" spans="2:43" ht="14.25" thickTop="1" thickBot="1" x14ac:dyDescent="0.25">
      <c r="X51" s="23"/>
      <c r="AD51" s="24"/>
      <c r="AF51" s="23"/>
    </row>
    <row r="52" spans="2:43" ht="231.75" customHeight="1" thickTop="1" thickBot="1" x14ac:dyDescent="0.25">
      <c r="B52" s="14"/>
      <c r="C52" s="21"/>
      <c r="D52" s="21"/>
      <c r="E52" s="21"/>
      <c r="F52" s="21"/>
      <c r="G52" s="15"/>
      <c r="H52" s="15"/>
      <c r="I52" s="21"/>
      <c r="J52" s="21"/>
      <c r="K52" s="15"/>
      <c r="L52" s="15"/>
      <c r="M52" s="21"/>
      <c r="N52" s="21"/>
      <c r="O52" s="15"/>
      <c r="P52" s="15"/>
      <c r="Q52" s="21"/>
      <c r="R52" s="21"/>
      <c r="S52" s="15"/>
      <c r="T52" s="15"/>
      <c r="U52" s="21"/>
      <c r="V52" s="21"/>
      <c r="W52" s="15"/>
      <c r="X52" s="15"/>
      <c r="Y52" s="21"/>
      <c r="Z52" s="21"/>
      <c r="AA52" s="15"/>
      <c r="AB52" s="15"/>
      <c r="AC52" s="21"/>
      <c r="AD52" s="21"/>
      <c r="AE52" s="15"/>
      <c r="AF52" s="16"/>
    </row>
    <row r="53" spans="2:43" ht="27" customHeight="1" thickTop="1" x14ac:dyDescent="0.2"/>
  </sheetData>
  <mergeCells count="26">
    <mergeCell ref="AH3:AH4"/>
    <mergeCell ref="AI3:AI4"/>
    <mergeCell ref="B1:AF1"/>
    <mergeCell ref="C2:D4"/>
    <mergeCell ref="Y4:Z4"/>
    <mergeCell ref="E2:H3"/>
    <mergeCell ref="B2:B5"/>
    <mergeCell ref="I2:L3"/>
    <mergeCell ref="M2:P3"/>
    <mergeCell ref="E4:F4"/>
    <mergeCell ref="G4:H4"/>
    <mergeCell ref="I4:J4"/>
    <mergeCell ref="S4:T4"/>
    <mergeCell ref="Q3:T3"/>
    <mergeCell ref="Q2:X2"/>
    <mergeCell ref="K4:L4"/>
    <mergeCell ref="M4:N4"/>
    <mergeCell ref="O4:P4"/>
    <mergeCell ref="Q4:R4"/>
    <mergeCell ref="Y2:AF2"/>
    <mergeCell ref="Y3:AB3"/>
    <mergeCell ref="AA4:AB4"/>
    <mergeCell ref="U3:V4"/>
    <mergeCell ref="W3:X4"/>
    <mergeCell ref="AC3:AD4"/>
    <mergeCell ref="AE3:AF4"/>
  </mergeCells>
  <phoneticPr fontId="0" type="noConversion"/>
  <printOptions horizontalCentered="1" verticalCentered="1"/>
  <pageMargins left="0.5" right="0.5" top="0.25" bottom="0.25" header="0" footer="0"/>
  <pageSetup scale="54" orientation="landscape" r:id="rId1"/>
  <headerFooter alignWithMargins="0"/>
  <ignoredErrors>
    <ignoredError sqref="C50:F50 Y50:Z50 G50:R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14" workbookViewId="0">
      <selection activeCell="F19" sqref="F19"/>
    </sheetView>
  </sheetViews>
  <sheetFormatPr defaultRowHeight="12.75" x14ac:dyDescent="0.2"/>
  <cols>
    <col min="2" max="2" width="18.5703125" customWidth="1"/>
    <col min="5" max="5" width="15.85546875" bestFit="1" customWidth="1"/>
    <col min="6" max="6" width="14.42578125" customWidth="1"/>
  </cols>
  <sheetData>
    <row r="1" spans="1:25" x14ac:dyDescent="0.2">
      <c r="A1" s="5"/>
      <c r="B1" s="10"/>
      <c r="C1" s="12"/>
      <c r="D1" s="12"/>
      <c r="E1" s="12"/>
      <c r="F1" s="5"/>
      <c r="G1" s="9"/>
      <c r="H1" s="12"/>
      <c r="I1" s="12"/>
      <c r="J1" s="5"/>
      <c r="K1" s="9"/>
      <c r="L1" s="12"/>
      <c r="M1" s="12"/>
      <c r="N1" s="5"/>
      <c r="O1" s="9"/>
      <c r="P1" s="12"/>
      <c r="Q1" s="12"/>
      <c r="R1" s="5"/>
      <c r="S1" s="9"/>
      <c r="T1" s="12"/>
      <c r="U1" s="12"/>
      <c r="V1" s="5"/>
      <c r="W1" s="3"/>
      <c r="X1" s="13"/>
      <c r="Y1" s="12"/>
    </row>
    <row r="4" spans="1:25" ht="13.5" thickBot="1" x14ac:dyDescent="0.25">
      <c r="K4" s="47">
        <f>Sheet1!$C$50</f>
        <v>410385</v>
      </c>
    </row>
    <row r="5" spans="1:25" ht="13.5" thickTop="1" x14ac:dyDescent="0.2"/>
    <row r="7" spans="1:25" ht="13.5" thickBot="1" x14ac:dyDescent="0.25">
      <c r="C7" s="8">
        <v>1990</v>
      </c>
      <c r="D7" s="7">
        <v>2013</v>
      </c>
      <c r="G7">
        <v>2022</v>
      </c>
      <c r="K7" t="s">
        <v>67</v>
      </c>
      <c r="L7" t="s">
        <v>68</v>
      </c>
      <c r="M7" t="s">
        <v>69</v>
      </c>
      <c r="N7" t="s">
        <v>70</v>
      </c>
      <c r="O7" t="s">
        <v>71</v>
      </c>
    </row>
    <row r="8" spans="1:25" ht="13.5" customHeight="1" thickTop="1" x14ac:dyDescent="0.2">
      <c r="B8" s="4" t="s">
        <v>0</v>
      </c>
      <c r="C8" s="5">
        <v>86089</v>
      </c>
      <c r="D8" s="18">
        <v>120293</v>
      </c>
      <c r="F8" t="s">
        <v>67</v>
      </c>
      <c r="G8" s="78">
        <v>136386</v>
      </c>
      <c r="J8">
        <v>2000</v>
      </c>
      <c r="K8" s="20">
        <f>Sheet1!$E$50</f>
        <v>86089</v>
      </c>
      <c r="L8" s="20">
        <f>Sheet1!$I$50</f>
        <v>242180</v>
      </c>
      <c r="M8" s="20">
        <f>Sheet1!$M$50</f>
        <v>6286</v>
      </c>
      <c r="N8" s="20">
        <f>Sheet1!$Q$50</f>
        <v>44120</v>
      </c>
      <c r="O8" s="20">
        <f>Sheet1!$Y$50</f>
        <v>31710</v>
      </c>
      <c r="Q8" s="20">
        <f>SUM(K8:O8)</f>
        <v>410385</v>
      </c>
    </row>
    <row r="9" spans="1:25" x14ac:dyDescent="0.2">
      <c r="B9" s="4" t="s">
        <v>38</v>
      </c>
      <c r="C9" s="5">
        <v>242180</v>
      </c>
      <c r="D9" s="18">
        <v>250486</v>
      </c>
      <c r="F9" t="s">
        <v>68</v>
      </c>
      <c r="G9" s="78">
        <v>266659</v>
      </c>
      <c r="J9">
        <v>2022</v>
      </c>
      <c r="K9" s="20">
        <f>Sheet1!$F$50</f>
        <v>136386</v>
      </c>
      <c r="L9" s="20">
        <f>Sheet1!$J$50</f>
        <v>266659</v>
      </c>
      <c r="M9" s="20">
        <f>Sheet1!$N$50</f>
        <v>6387</v>
      </c>
      <c r="N9" s="20">
        <f>Sheet1!$R$50</f>
        <v>41112</v>
      </c>
      <c r="O9" s="20">
        <f>Sheet1!$Z$50</f>
        <v>48516</v>
      </c>
      <c r="Q9" s="20">
        <f>SUM(K9:O9)</f>
        <v>499060</v>
      </c>
    </row>
    <row r="10" spans="1:25" ht="14.25" customHeight="1" x14ac:dyDescent="0.2">
      <c r="B10" s="4" t="s">
        <v>1</v>
      </c>
      <c r="C10" s="5">
        <v>6286</v>
      </c>
      <c r="D10" s="18">
        <v>6761</v>
      </c>
      <c r="F10" t="s">
        <v>69</v>
      </c>
      <c r="G10" s="78">
        <v>6387</v>
      </c>
    </row>
    <row r="11" spans="1:25" x14ac:dyDescent="0.2">
      <c r="B11" s="6" t="s">
        <v>2</v>
      </c>
      <c r="C11" s="5">
        <v>44120</v>
      </c>
      <c r="D11" s="18">
        <v>44109</v>
      </c>
      <c r="F11" t="s">
        <v>70</v>
      </c>
      <c r="G11" s="78">
        <v>41112</v>
      </c>
      <c r="K11" s="112">
        <f>+K8/$K$4</f>
        <v>0.2097761857767706</v>
      </c>
      <c r="L11" s="112">
        <f t="shared" ref="L11:O11" si="0">+L8/$K$4</f>
        <v>0.59012878151004544</v>
      </c>
      <c r="M11" s="112">
        <f t="shared" si="0"/>
        <v>1.5317323976266188E-2</v>
      </c>
      <c r="N11" s="112">
        <f t="shared" si="0"/>
        <v>0.1075088027096507</v>
      </c>
      <c r="O11" s="112">
        <f t="shared" si="0"/>
        <v>7.7268906027267076E-2</v>
      </c>
    </row>
    <row r="12" spans="1:25" x14ac:dyDescent="0.2">
      <c r="B12" s="11" t="s">
        <v>3</v>
      </c>
      <c r="C12" s="5">
        <v>31710</v>
      </c>
      <c r="D12" s="18">
        <v>43535</v>
      </c>
      <c r="F12" t="s">
        <v>71</v>
      </c>
      <c r="G12" s="78">
        <v>48516</v>
      </c>
      <c r="K12" s="112">
        <f>+K9/$Q$9</f>
        <v>0.27328577726125114</v>
      </c>
      <c r="L12" s="112">
        <f t="shared" ref="L12:O12" si="1">+L9/$Q$9</f>
        <v>0.53432252634953714</v>
      </c>
      <c r="M12" s="112">
        <f t="shared" si="1"/>
        <v>1.2798060353464513E-2</v>
      </c>
      <c r="N12" s="112">
        <f t="shared" si="1"/>
        <v>8.2378872279886189E-2</v>
      </c>
      <c r="O12" s="112">
        <f t="shared" si="1"/>
        <v>9.7214763755861022E-2</v>
      </c>
    </row>
    <row r="18" spans="2:10" ht="25.5" x14ac:dyDescent="0.2">
      <c r="C18" s="4" t="s">
        <v>0</v>
      </c>
      <c r="D18" s="4" t="s">
        <v>38</v>
      </c>
      <c r="F18" t="s">
        <v>72</v>
      </c>
      <c r="G18" t="s">
        <v>38</v>
      </c>
      <c r="H18" t="s">
        <v>1</v>
      </c>
      <c r="I18" t="s">
        <v>2</v>
      </c>
      <c r="J18" t="s">
        <v>3</v>
      </c>
    </row>
    <row r="19" spans="2:10" x14ac:dyDescent="0.2">
      <c r="B19" s="2" t="s">
        <v>51</v>
      </c>
      <c r="C19" s="37"/>
      <c r="D19" s="40"/>
      <c r="E19" t="s">
        <v>87</v>
      </c>
      <c r="F19">
        <v>5119</v>
      </c>
      <c r="G19">
        <v>12089</v>
      </c>
      <c r="H19">
        <v>300</v>
      </c>
      <c r="I19">
        <v>1634</v>
      </c>
      <c r="J19">
        <v>1814</v>
      </c>
    </row>
    <row r="20" spans="2:10" x14ac:dyDescent="0.2">
      <c r="B20" s="2" t="s">
        <v>52</v>
      </c>
      <c r="C20" s="37"/>
      <c r="D20" s="40"/>
      <c r="E20" t="s">
        <v>100</v>
      </c>
      <c r="F20">
        <v>40</v>
      </c>
      <c r="G20">
        <v>259</v>
      </c>
      <c r="H20">
        <v>0</v>
      </c>
      <c r="I20">
        <v>41</v>
      </c>
      <c r="J20">
        <v>32</v>
      </c>
    </row>
    <row r="21" spans="2:10" x14ac:dyDescent="0.2">
      <c r="B21" s="2" t="s">
        <v>53</v>
      </c>
      <c r="C21" s="37"/>
      <c r="D21" s="38"/>
      <c r="E21" t="s">
        <v>101</v>
      </c>
      <c r="F21">
        <v>228</v>
      </c>
      <c r="G21">
        <v>590</v>
      </c>
      <c r="H21">
        <v>19</v>
      </c>
      <c r="I21">
        <v>82</v>
      </c>
      <c r="J21">
        <v>58</v>
      </c>
    </row>
    <row r="22" spans="2:10" x14ac:dyDescent="0.2">
      <c r="B22" s="2" t="s">
        <v>43</v>
      </c>
      <c r="C22" s="37"/>
      <c r="D22" s="38"/>
      <c r="E22" t="s">
        <v>102</v>
      </c>
      <c r="F22">
        <v>215</v>
      </c>
      <c r="G22">
        <v>612</v>
      </c>
      <c r="H22">
        <v>4</v>
      </c>
      <c r="I22">
        <v>34</v>
      </c>
      <c r="J22">
        <v>107</v>
      </c>
    </row>
    <row r="23" spans="2:10" x14ac:dyDescent="0.2">
      <c r="B23" s="2" t="s">
        <v>44</v>
      </c>
      <c r="C23" s="37"/>
      <c r="D23" s="38"/>
      <c r="E23" t="s">
        <v>103</v>
      </c>
      <c r="F23">
        <v>2690</v>
      </c>
      <c r="G23">
        <v>4769</v>
      </c>
      <c r="H23">
        <v>78</v>
      </c>
      <c r="I23">
        <v>561</v>
      </c>
      <c r="J23">
        <v>874</v>
      </c>
    </row>
    <row r="24" spans="2:10" x14ac:dyDescent="0.2">
      <c r="B24" s="2" t="s">
        <v>54</v>
      </c>
      <c r="C24" s="37"/>
      <c r="D24" s="38"/>
      <c r="E24" t="s">
        <v>88</v>
      </c>
      <c r="F24">
        <v>8298</v>
      </c>
      <c r="G24">
        <v>19790</v>
      </c>
      <c r="H24">
        <v>312</v>
      </c>
      <c r="I24">
        <v>5877</v>
      </c>
      <c r="J24">
        <v>4754</v>
      </c>
    </row>
    <row r="25" spans="2:10" x14ac:dyDescent="0.2">
      <c r="B25" s="2" t="s">
        <v>55</v>
      </c>
      <c r="C25" s="37"/>
      <c r="D25" s="38"/>
      <c r="E25" t="s">
        <v>89</v>
      </c>
      <c r="F25">
        <v>19745</v>
      </c>
      <c r="G25">
        <v>31802</v>
      </c>
      <c r="H25">
        <v>1067</v>
      </c>
      <c r="I25">
        <v>4223</v>
      </c>
      <c r="J25">
        <v>5778</v>
      </c>
    </row>
    <row r="26" spans="2:10" x14ac:dyDescent="0.2">
      <c r="B26" s="2" t="s">
        <v>45</v>
      </c>
      <c r="C26" s="37"/>
      <c r="D26" s="38"/>
      <c r="E26" t="s">
        <v>90</v>
      </c>
      <c r="F26">
        <v>394</v>
      </c>
      <c r="G26">
        <v>796</v>
      </c>
      <c r="H26">
        <v>17</v>
      </c>
      <c r="I26">
        <v>99</v>
      </c>
      <c r="J26">
        <v>101</v>
      </c>
    </row>
    <row r="27" spans="2:10" x14ac:dyDescent="0.2">
      <c r="B27" s="2" t="s">
        <v>56</v>
      </c>
      <c r="C27" s="37"/>
      <c r="D27" s="38"/>
      <c r="E27" t="s">
        <v>104</v>
      </c>
      <c r="F27">
        <v>75</v>
      </c>
      <c r="G27">
        <v>299</v>
      </c>
      <c r="H27">
        <v>8</v>
      </c>
      <c r="I27">
        <v>45</v>
      </c>
      <c r="J27">
        <v>22</v>
      </c>
    </row>
    <row r="28" spans="2:10" x14ac:dyDescent="0.2">
      <c r="B28" s="2" t="s">
        <v>46</v>
      </c>
      <c r="C28" s="37"/>
      <c r="D28" s="38"/>
      <c r="E28" t="s">
        <v>105</v>
      </c>
      <c r="F28">
        <v>357</v>
      </c>
      <c r="G28">
        <v>614</v>
      </c>
      <c r="H28">
        <v>7</v>
      </c>
      <c r="I28">
        <v>142</v>
      </c>
      <c r="J28">
        <v>213</v>
      </c>
    </row>
    <row r="29" spans="2:10" x14ac:dyDescent="0.2">
      <c r="B29" s="2" t="s">
        <v>57</v>
      </c>
      <c r="C29" s="37"/>
      <c r="D29" s="38"/>
      <c r="E29" t="s">
        <v>91</v>
      </c>
      <c r="F29">
        <v>11903</v>
      </c>
      <c r="G29">
        <v>26563</v>
      </c>
      <c r="H29">
        <v>500</v>
      </c>
      <c r="I29">
        <v>2759</v>
      </c>
      <c r="J29">
        <v>4070</v>
      </c>
    </row>
    <row r="30" spans="2:10" x14ac:dyDescent="0.2">
      <c r="B30" s="2" t="s">
        <v>47</v>
      </c>
      <c r="C30" s="37"/>
      <c r="D30" s="38"/>
      <c r="E30" t="s">
        <v>92</v>
      </c>
      <c r="F30">
        <v>7144</v>
      </c>
      <c r="G30">
        <v>12907</v>
      </c>
      <c r="H30">
        <v>285</v>
      </c>
      <c r="I30">
        <v>1765</v>
      </c>
      <c r="J30">
        <v>2263</v>
      </c>
    </row>
    <row r="31" spans="2:10" x14ac:dyDescent="0.2">
      <c r="B31" s="2" t="s">
        <v>48</v>
      </c>
      <c r="C31" s="37"/>
      <c r="D31" s="38"/>
      <c r="E31" t="s">
        <v>106</v>
      </c>
      <c r="F31">
        <v>843</v>
      </c>
      <c r="G31">
        <v>933</v>
      </c>
      <c r="H31">
        <v>9</v>
      </c>
      <c r="I31">
        <v>153</v>
      </c>
      <c r="J31">
        <v>269</v>
      </c>
    </row>
    <row r="32" spans="2:10" x14ac:dyDescent="0.2">
      <c r="B32" s="2" t="s">
        <v>58</v>
      </c>
      <c r="C32" s="37"/>
      <c r="D32" s="38"/>
      <c r="E32" t="s">
        <v>93</v>
      </c>
      <c r="F32">
        <v>21248</v>
      </c>
      <c r="G32">
        <v>43096</v>
      </c>
      <c r="H32">
        <v>782</v>
      </c>
      <c r="I32">
        <v>3440</v>
      </c>
      <c r="J32">
        <v>3957</v>
      </c>
    </row>
    <row r="33" spans="2:10" x14ac:dyDescent="0.2">
      <c r="B33" s="2" t="s">
        <v>59</v>
      </c>
      <c r="C33" s="37"/>
      <c r="D33" s="38"/>
      <c r="E33" t="s">
        <v>107</v>
      </c>
      <c r="F33">
        <v>297</v>
      </c>
      <c r="G33">
        <v>1024</v>
      </c>
      <c r="H33">
        <v>98</v>
      </c>
      <c r="I33">
        <v>198</v>
      </c>
      <c r="J33">
        <v>178</v>
      </c>
    </row>
    <row r="34" spans="2:10" x14ac:dyDescent="0.2">
      <c r="B34" s="2" t="s">
        <v>60</v>
      </c>
      <c r="C34" s="37"/>
      <c r="D34" s="38"/>
      <c r="E34" t="s">
        <v>119</v>
      </c>
      <c r="F34">
        <v>3906</v>
      </c>
      <c r="G34">
        <v>10525</v>
      </c>
      <c r="H34">
        <v>325</v>
      </c>
      <c r="I34">
        <v>1284</v>
      </c>
      <c r="J34">
        <v>1861</v>
      </c>
    </row>
    <row r="35" spans="2:10" x14ac:dyDescent="0.2">
      <c r="B35" s="2" t="s">
        <v>49</v>
      </c>
      <c r="C35" s="37"/>
      <c r="D35" s="38"/>
      <c r="E35" t="s">
        <v>94</v>
      </c>
      <c r="F35">
        <v>498</v>
      </c>
      <c r="G35">
        <v>1940</v>
      </c>
      <c r="H35">
        <v>3</v>
      </c>
      <c r="I35">
        <v>293</v>
      </c>
      <c r="J35">
        <v>166</v>
      </c>
    </row>
    <row r="36" spans="2:10" x14ac:dyDescent="0.2">
      <c r="B36" s="2" t="s">
        <v>65</v>
      </c>
      <c r="C36" s="37"/>
      <c r="D36" s="38"/>
      <c r="E36" t="s">
        <v>95</v>
      </c>
      <c r="F36">
        <v>7569</v>
      </c>
      <c r="G36">
        <v>19749</v>
      </c>
      <c r="H36">
        <v>492</v>
      </c>
      <c r="I36">
        <v>7495</v>
      </c>
      <c r="J36">
        <v>6288</v>
      </c>
    </row>
    <row r="37" spans="2:10" x14ac:dyDescent="0.2">
      <c r="B37" t="s">
        <v>61</v>
      </c>
      <c r="C37" s="37"/>
      <c r="D37" s="38"/>
      <c r="E37" t="s">
        <v>108</v>
      </c>
      <c r="F37">
        <v>88</v>
      </c>
      <c r="G37">
        <v>241</v>
      </c>
      <c r="H37">
        <v>0</v>
      </c>
      <c r="I37">
        <v>16</v>
      </c>
      <c r="J37">
        <v>28</v>
      </c>
    </row>
    <row r="38" spans="2:10" x14ac:dyDescent="0.2">
      <c r="B38" t="s">
        <v>62</v>
      </c>
      <c r="C38" s="37"/>
      <c r="D38" s="38"/>
      <c r="E38" t="s">
        <v>96</v>
      </c>
      <c r="F38">
        <v>1640</v>
      </c>
      <c r="G38">
        <v>4602</v>
      </c>
      <c r="H38">
        <v>83</v>
      </c>
      <c r="I38">
        <v>524</v>
      </c>
      <c r="J38">
        <v>829</v>
      </c>
    </row>
    <row r="39" spans="2:10" x14ac:dyDescent="0.2">
      <c r="B39" s="22" t="s">
        <v>66</v>
      </c>
      <c r="C39" s="37"/>
      <c r="D39" s="38"/>
      <c r="E39" t="s">
        <v>109</v>
      </c>
      <c r="F39">
        <v>519</v>
      </c>
      <c r="G39">
        <v>598</v>
      </c>
      <c r="H39">
        <v>0</v>
      </c>
      <c r="I39">
        <v>130</v>
      </c>
      <c r="J39">
        <v>133</v>
      </c>
    </row>
    <row r="40" spans="2:10" x14ac:dyDescent="0.2">
      <c r="B40" t="s">
        <v>50</v>
      </c>
      <c r="C40" s="37"/>
      <c r="D40" s="38"/>
      <c r="E40" t="s">
        <v>110</v>
      </c>
      <c r="F40">
        <v>391</v>
      </c>
      <c r="G40">
        <v>1382</v>
      </c>
      <c r="H40">
        <v>11</v>
      </c>
      <c r="I40">
        <v>143</v>
      </c>
      <c r="J40">
        <v>119</v>
      </c>
    </row>
    <row r="41" spans="2:10" x14ac:dyDescent="0.2">
      <c r="B41" t="s">
        <v>63</v>
      </c>
      <c r="C41" s="37"/>
      <c r="D41" s="38"/>
      <c r="E41" t="s">
        <v>97</v>
      </c>
      <c r="F41">
        <v>2099</v>
      </c>
      <c r="G41">
        <v>3625</v>
      </c>
      <c r="H41">
        <v>0</v>
      </c>
      <c r="I41">
        <v>586</v>
      </c>
      <c r="J41">
        <v>617</v>
      </c>
    </row>
    <row r="42" spans="2:10" x14ac:dyDescent="0.2">
      <c r="B42" t="s">
        <v>64</v>
      </c>
      <c r="C42" s="37"/>
      <c r="D42" s="38"/>
      <c r="E42" t="s">
        <v>115</v>
      </c>
      <c r="F42">
        <v>4321</v>
      </c>
      <c r="G42">
        <v>8916</v>
      </c>
      <c r="H42">
        <v>120</v>
      </c>
      <c r="I42">
        <v>645</v>
      </c>
      <c r="J42">
        <v>1858</v>
      </c>
    </row>
    <row r="43" spans="2:10" x14ac:dyDescent="0.2">
      <c r="C43" s="17"/>
      <c r="E43" t="s">
        <v>117</v>
      </c>
      <c r="F43">
        <v>1621</v>
      </c>
      <c r="G43">
        <v>2095</v>
      </c>
      <c r="H43">
        <v>0</v>
      </c>
      <c r="I43">
        <v>181</v>
      </c>
      <c r="J43">
        <v>380</v>
      </c>
    </row>
    <row r="44" spans="2:10" x14ac:dyDescent="0.2">
      <c r="C44" s="25"/>
      <c r="E44" t="s">
        <v>118</v>
      </c>
      <c r="F44">
        <v>753</v>
      </c>
      <c r="G44">
        <v>533</v>
      </c>
      <c r="H44">
        <v>136</v>
      </c>
      <c r="I44">
        <v>97</v>
      </c>
      <c r="J44">
        <v>220</v>
      </c>
    </row>
    <row r="45" spans="2:10" x14ac:dyDescent="0.2">
      <c r="C45" s="17"/>
      <c r="E45" t="s">
        <v>111</v>
      </c>
      <c r="F45">
        <v>446</v>
      </c>
      <c r="G45">
        <v>843</v>
      </c>
      <c r="H45">
        <v>20</v>
      </c>
      <c r="I45">
        <v>126</v>
      </c>
      <c r="J45">
        <v>236</v>
      </c>
    </row>
    <row r="46" spans="2:10" x14ac:dyDescent="0.2">
      <c r="C46" s="17"/>
      <c r="E46" t="s">
        <v>112</v>
      </c>
      <c r="F46">
        <v>137</v>
      </c>
      <c r="G46">
        <v>636</v>
      </c>
      <c r="H46">
        <v>8</v>
      </c>
      <c r="I46">
        <v>62</v>
      </c>
      <c r="J46">
        <v>93</v>
      </c>
    </row>
    <row r="47" spans="2:10" x14ac:dyDescent="0.2">
      <c r="C47" s="17"/>
      <c r="E47" t="s">
        <v>116</v>
      </c>
      <c r="F47">
        <v>1093</v>
      </c>
      <c r="G47">
        <v>1233</v>
      </c>
      <c r="H47">
        <v>67</v>
      </c>
      <c r="I47">
        <v>104</v>
      </c>
      <c r="J47">
        <v>260</v>
      </c>
    </row>
    <row r="48" spans="2:10" x14ac:dyDescent="0.2">
      <c r="C48" s="17"/>
      <c r="E48" t="s">
        <v>98</v>
      </c>
      <c r="F48">
        <v>7397</v>
      </c>
      <c r="G48">
        <v>12793</v>
      </c>
      <c r="H48">
        <v>243</v>
      </c>
      <c r="I48">
        <v>1497</v>
      </c>
      <c r="J48">
        <v>2608</v>
      </c>
    </row>
    <row r="49" spans="3:10" x14ac:dyDescent="0.2">
      <c r="C49" s="17"/>
      <c r="E49" t="s">
        <v>113</v>
      </c>
      <c r="F49">
        <v>165</v>
      </c>
      <c r="G49">
        <v>875</v>
      </c>
      <c r="H49">
        <v>11</v>
      </c>
      <c r="I49">
        <v>116</v>
      </c>
      <c r="J49">
        <v>88</v>
      </c>
    </row>
    <row r="50" spans="3:10" x14ac:dyDescent="0.2">
      <c r="C50" s="17"/>
      <c r="E50" t="s">
        <v>99</v>
      </c>
      <c r="F50">
        <v>24202</v>
      </c>
      <c r="G50">
        <v>38481</v>
      </c>
      <c r="H50">
        <v>1272</v>
      </c>
      <c r="I50">
        <v>6530</v>
      </c>
      <c r="J50">
        <v>8007</v>
      </c>
    </row>
    <row r="51" spans="3:10" x14ac:dyDescent="0.2">
      <c r="E51" t="s">
        <v>114</v>
      </c>
      <c r="F51">
        <v>945</v>
      </c>
      <c r="G51">
        <v>1449</v>
      </c>
      <c r="H51">
        <v>110</v>
      </c>
      <c r="I51">
        <v>230</v>
      </c>
      <c r="J51">
        <v>235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2024-06-10T14:35:15Z</cp:lastPrinted>
  <dcterms:created xsi:type="dcterms:W3CDTF">2002-02-22T20:17:08Z</dcterms:created>
  <dcterms:modified xsi:type="dcterms:W3CDTF">2024-06-10T14:38:25Z</dcterms:modified>
</cp:coreProperties>
</file>