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20 Data Book\DataBook 22\02 Population\"/>
    </mc:Choice>
  </mc:AlternateContent>
  <bookViews>
    <workbookView xWindow="2505" yWindow="-120" windowWidth="19755" windowHeight="12915"/>
  </bookViews>
  <sheets>
    <sheet name="Sheet1 (2)" sheetId="6" r:id="rId1"/>
    <sheet name="Sheet2" sheetId="2" r:id="rId2"/>
  </sheets>
  <externalReferences>
    <externalReference r:id="rId3"/>
  </externalReferences>
  <definedNames>
    <definedName name="\C">[1]dbook!$AD$135</definedName>
    <definedName name="\D">[1]dbook!$AD$133</definedName>
    <definedName name="\E">[1]dbook!$AD$157</definedName>
    <definedName name="\F">[1]dbook!$AD$141</definedName>
    <definedName name="\H">[1]dbook!$AD$149</definedName>
    <definedName name="\I">[1]dbook!$AD$139</definedName>
    <definedName name="\J">[1]dbook!$AD$145</definedName>
    <definedName name="\L">[1]dbook!$AD$147</definedName>
    <definedName name="\M">[1]dbook!$AD$143</definedName>
    <definedName name="\N">[1]dbook!$AD$130</definedName>
    <definedName name="\O">[1]dbook!$AA$1</definedName>
    <definedName name="\P">[1]dbook!$AD$151</definedName>
    <definedName name="\R">[1]dbook!$AD$137</definedName>
    <definedName name="\T">[1]dbook!$AD$155</definedName>
    <definedName name="\U">[1]dbook!$AA$3</definedName>
    <definedName name="\X">[1]dbook!$AD$153</definedName>
    <definedName name="_1__123Graph_ACHART_1" hidden="1">'[1]chart makin'!$B$10:$B$52</definedName>
    <definedName name="_2__123Graph_ACHART_2" hidden="1">'[1]chart makin'!$B$10:$B$52</definedName>
    <definedName name="_3__123Graph_BCHART_1" hidden="1">'[1]chart makin'!$C$10:$C$52</definedName>
    <definedName name="_4__123Graph_BCHART_2" hidden="1">'[1]chart makin'!$C$10:$C$52</definedName>
    <definedName name="_5__123Graph_XCHART_2" hidden="1">'[1]chart makin'!$A$10:$A$52</definedName>
    <definedName name="COMMUTE">[1]dbook!$C$77:$D$81</definedName>
    <definedName name="L\">[1]dbook!$AD$147</definedName>
    <definedName name="_xlnm.Print_Area" localSheetId="0">'Sheet1 (2)'!$A$1:$O$56</definedName>
  </definedNames>
  <calcPr calcId="162913"/>
</workbook>
</file>

<file path=xl/calcChain.xml><?xml version="1.0" encoding="utf-8"?>
<calcChain xmlns="http://schemas.openxmlformats.org/spreadsheetml/2006/main">
  <c r="D20" i="2" l="1"/>
  <c r="D27" i="2"/>
  <c r="D6" i="2"/>
  <c r="D9" i="2"/>
  <c r="D31" i="2"/>
  <c r="D11" i="2"/>
  <c r="D30" i="2"/>
  <c r="D16" i="2"/>
  <c r="D24" i="2"/>
  <c r="D17" i="2"/>
  <c r="D32" i="2"/>
  <c r="D23" i="2"/>
  <c r="D18" i="2"/>
  <c r="D12" i="2"/>
  <c r="D4" i="2"/>
  <c r="D13" i="2"/>
  <c r="D28" i="2"/>
  <c r="D14" i="2"/>
  <c r="D1" i="2"/>
  <c r="D21" i="2"/>
  <c r="D34" i="2"/>
  <c r="D15" i="2"/>
  <c r="D33" i="2"/>
  <c r="D25" i="2"/>
  <c r="D2" i="2"/>
  <c r="D29" i="2"/>
  <c r="D5" i="2"/>
  <c r="D10" i="2"/>
  <c r="D7" i="2"/>
  <c r="D8" i="2"/>
  <c r="D3" i="2"/>
  <c r="D26" i="2"/>
  <c r="D22" i="2"/>
  <c r="D19" i="2"/>
  <c r="L53" i="6"/>
  <c r="L50" i="6"/>
  <c r="L49" i="6"/>
  <c r="L48" i="6"/>
  <c r="L46" i="6"/>
  <c r="L45" i="6"/>
  <c r="L44" i="6"/>
  <c r="L42" i="6"/>
  <c r="L41" i="6"/>
  <c r="L40" i="6"/>
  <c r="L38" i="6"/>
  <c r="L37" i="6"/>
  <c r="L36" i="6"/>
  <c r="L34" i="6"/>
  <c r="L33" i="6"/>
  <c r="L32" i="6"/>
  <c r="L30" i="6"/>
  <c r="L29" i="6"/>
  <c r="L28" i="6"/>
  <c r="L26" i="6"/>
  <c r="L25" i="6"/>
  <c r="L24" i="6"/>
  <c r="L22" i="6"/>
  <c r="L21" i="6"/>
  <c r="L20" i="6"/>
  <c r="L18" i="6"/>
  <c r="L17" i="6"/>
  <c r="L16" i="6"/>
  <c r="L14" i="6"/>
  <c r="L13" i="6"/>
  <c r="L12" i="6"/>
  <c r="L10" i="6"/>
  <c r="L9" i="6"/>
  <c r="L8" i="6"/>
  <c r="S8" i="6"/>
  <c r="H53" i="6"/>
  <c r="H50" i="6"/>
  <c r="H49" i="6"/>
  <c r="H48" i="6"/>
  <c r="H46" i="6"/>
  <c r="H45" i="6"/>
  <c r="H44" i="6"/>
  <c r="H42" i="6"/>
  <c r="H41" i="6"/>
  <c r="H40" i="6"/>
  <c r="H38" i="6"/>
  <c r="H37" i="6"/>
  <c r="H36" i="6"/>
  <c r="H34" i="6"/>
  <c r="H33" i="6"/>
  <c r="H32" i="6"/>
  <c r="H30" i="6"/>
  <c r="H29" i="6"/>
  <c r="H28" i="6"/>
  <c r="H26" i="6"/>
  <c r="H25" i="6"/>
  <c r="H24" i="6"/>
  <c r="H22" i="6"/>
  <c r="H21" i="6"/>
  <c r="H20" i="6"/>
  <c r="H18" i="6"/>
  <c r="H17" i="6"/>
  <c r="H16" i="6"/>
  <c r="H14" i="6"/>
  <c r="H13" i="6"/>
  <c r="H12" i="6"/>
  <c r="H10" i="6"/>
  <c r="H9" i="6"/>
  <c r="H8" i="6"/>
  <c r="D9" i="6"/>
  <c r="D10" i="6"/>
  <c r="D12" i="6"/>
  <c r="D13" i="6"/>
  <c r="D14" i="6"/>
  <c r="D16" i="6"/>
  <c r="D17" i="6"/>
  <c r="D18" i="6"/>
  <c r="D20" i="6"/>
  <c r="D21" i="6"/>
  <c r="D22" i="6"/>
  <c r="D24" i="6"/>
  <c r="D25" i="6"/>
  <c r="D26" i="6"/>
  <c r="D28" i="6"/>
  <c r="D29" i="6"/>
  <c r="D30" i="6"/>
  <c r="D32" i="6"/>
  <c r="D33" i="6"/>
  <c r="D34" i="6"/>
  <c r="D36" i="6"/>
  <c r="D37" i="6"/>
  <c r="D38" i="6"/>
  <c r="D40" i="6"/>
  <c r="D41" i="6"/>
  <c r="D42" i="6"/>
  <c r="D44" i="6"/>
  <c r="D45" i="6"/>
  <c r="D46" i="6"/>
  <c r="D48" i="6"/>
  <c r="D49" i="6"/>
  <c r="D50" i="6"/>
  <c r="D53" i="6"/>
  <c r="D8" i="6"/>
  <c r="R17" i="6" l="1"/>
  <c r="R18" i="6"/>
  <c r="R16" i="6"/>
  <c r="R12" i="6"/>
  <c r="R13" i="6"/>
  <c r="R14" i="6"/>
  <c r="R10" i="6"/>
  <c r="R9" i="6"/>
  <c r="R8" i="6"/>
  <c r="E49" i="6" l="1"/>
  <c r="M53" i="6"/>
  <c r="I53" i="6"/>
  <c r="E53" i="6"/>
  <c r="M9" i="6" l="1"/>
  <c r="M10" i="6"/>
  <c r="M12" i="6"/>
  <c r="M13" i="6"/>
  <c r="M16" i="6"/>
  <c r="M20" i="6"/>
  <c r="M21" i="6"/>
  <c r="M22" i="6"/>
  <c r="M24" i="6"/>
  <c r="M26" i="6"/>
  <c r="M28" i="6"/>
  <c r="M29" i="6"/>
  <c r="M30" i="6"/>
  <c r="M32" i="6"/>
  <c r="M33" i="6"/>
  <c r="M34" i="6"/>
  <c r="M38" i="6"/>
  <c r="M40" i="6"/>
  <c r="M44" i="6"/>
  <c r="M46" i="6"/>
  <c r="M48" i="6"/>
  <c r="M49" i="6"/>
  <c r="M8" i="6"/>
  <c r="I10" i="6"/>
  <c r="I12" i="6"/>
  <c r="I13" i="6"/>
  <c r="I16" i="6"/>
  <c r="I17" i="6"/>
  <c r="I18" i="6"/>
  <c r="I20" i="6"/>
  <c r="I21" i="6"/>
  <c r="I24" i="6"/>
  <c r="I26" i="6"/>
  <c r="I28" i="6"/>
  <c r="I29" i="6"/>
  <c r="I30" i="6"/>
  <c r="I32" i="6"/>
  <c r="I33" i="6"/>
  <c r="I36" i="6"/>
  <c r="I40" i="6"/>
  <c r="I42" i="6"/>
  <c r="I44" i="6"/>
  <c r="I45" i="6"/>
  <c r="I48" i="6"/>
  <c r="I49" i="6"/>
  <c r="I8" i="6"/>
  <c r="E12" i="6"/>
  <c r="E13" i="6"/>
  <c r="E20" i="6"/>
  <c r="E32" i="6"/>
  <c r="E44" i="6"/>
  <c r="M50" i="6"/>
  <c r="I50" i="6"/>
  <c r="I46" i="6"/>
  <c r="M45" i="6"/>
  <c r="M42" i="6"/>
  <c r="M41" i="6"/>
  <c r="I38" i="6"/>
  <c r="M37" i="6"/>
  <c r="I37" i="6"/>
  <c r="M36" i="6"/>
  <c r="I34" i="6"/>
  <c r="M25" i="6"/>
  <c r="I25" i="6"/>
  <c r="I22" i="6"/>
  <c r="M18" i="6"/>
  <c r="M17" i="6"/>
  <c r="M14" i="6"/>
  <c r="I14" i="6"/>
  <c r="E10" i="6"/>
  <c r="I9" i="6"/>
  <c r="E9" i="6"/>
  <c r="E8" i="6"/>
  <c r="E14" i="6" l="1"/>
  <c r="E21" i="6"/>
  <c r="E42" i="6"/>
  <c r="E30" i="6"/>
  <c r="E29" i="6"/>
  <c r="E40" i="6"/>
  <c r="E28" i="6"/>
  <c r="E50" i="6"/>
  <c r="E38" i="6"/>
  <c r="E26" i="6"/>
  <c r="E37" i="6"/>
  <c r="E25" i="6"/>
  <c r="E48" i="6"/>
  <c r="E36" i="6"/>
  <c r="E24" i="6"/>
  <c r="E46" i="6"/>
  <c r="E34" i="6"/>
  <c r="E45" i="6"/>
  <c r="E33" i="6"/>
  <c r="E16" i="6"/>
  <c r="E17" i="6" l="1"/>
  <c r="E18" i="6"/>
  <c r="E22" i="6"/>
</calcChain>
</file>

<file path=xl/sharedStrings.xml><?xml version="1.0" encoding="utf-8"?>
<sst xmlns="http://schemas.openxmlformats.org/spreadsheetml/2006/main" count="189" uniqueCount="148">
  <si>
    <t>Municipality</t>
  </si>
  <si>
    <t xml:space="preserve"> Per Capita</t>
  </si>
  <si>
    <t>Barnegat Township</t>
  </si>
  <si>
    <t>Barnegat Light Borough</t>
  </si>
  <si>
    <t>Bay Head Borough</t>
  </si>
  <si>
    <t>Beach Haven Borough</t>
  </si>
  <si>
    <t>Beachwood Borough</t>
  </si>
  <si>
    <t>Berkeley Township</t>
  </si>
  <si>
    <t>Brick Township</t>
  </si>
  <si>
    <t>Eagleswood Township</t>
  </si>
  <si>
    <t>Harvey Cedars Borough</t>
  </si>
  <si>
    <t>Island Heights Borough</t>
  </si>
  <si>
    <t>Jackson Township</t>
  </si>
  <si>
    <t>Lacey Township</t>
  </si>
  <si>
    <t>Lakehurst Borough</t>
  </si>
  <si>
    <t>Lakewood Township</t>
  </si>
  <si>
    <t>Lavallette Borough</t>
  </si>
  <si>
    <t>Little Egg Harbor Township</t>
  </si>
  <si>
    <t>Long Beach Township</t>
  </si>
  <si>
    <t>Manchester Township</t>
  </si>
  <si>
    <t>Mantoloking Borough</t>
  </si>
  <si>
    <t>Ocean Township</t>
  </si>
  <si>
    <t>Ocean Gate Borough</t>
  </si>
  <si>
    <t>Pine Beach Borough</t>
  </si>
  <si>
    <t>Plumsted Township</t>
  </si>
  <si>
    <t>Point Pleasant Borough</t>
  </si>
  <si>
    <t>Point Pleasant Beach Borough</t>
  </si>
  <si>
    <t>Seaside Heights Borough</t>
  </si>
  <si>
    <t>Seaside Park Borough</t>
  </si>
  <si>
    <t>Ship Bottom Borough</t>
  </si>
  <si>
    <t>South Toms River Borough</t>
  </si>
  <si>
    <t>Stafford Township</t>
  </si>
  <si>
    <t>Surf City Borough</t>
  </si>
  <si>
    <t>Tuckerton Borough</t>
  </si>
  <si>
    <t>Ocean County</t>
  </si>
  <si>
    <t>q20</t>
  </si>
  <si>
    <t>q24</t>
  </si>
  <si>
    <t>q28</t>
  </si>
  <si>
    <t>q32</t>
  </si>
  <si>
    <t>q36</t>
  </si>
  <si>
    <t>q40</t>
  </si>
  <si>
    <t>q01</t>
  </si>
  <si>
    <t>q02</t>
  </si>
  <si>
    <t>q05</t>
  </si>
  <si>
    <t>q06</t>
  </si>
  <si>
    <t>q07</t>
  </si>
  <si>
    <t>q10</t>
  </si>
  <si>
    <t>q11</t>
  </si>
  <si>
    <t>q13</t>
  </si>
  <si>
    <t>q15</t>
  </si>
  <si>
    <t>q17</t>
  </si>
  <si>
    <t>q18</t>
  </si>
  <si>
    <t>q21</t>
  </si>
  <si>
    <t>q22</t>
  </si>
  <si>
    <t>q23</t>
  </si>
  <si>
    <t>q26</t>
  </si>
  <si>
    <t>q27</t>
  </si>
  <si>
    <t>q29</t>
  </si>
  <si>
    <t>q31</t>
  </si>
  <si>
    <t>q33</t>
  </si>
  <si>
    <t>q34</t>
  </si>
  <si>
    <t>q35</t>
  </si>
  <si>
    <t>q37</t>
  </si>
  <si>
    <t>q38</t>
  </si>
  <si>
    <t>q39</t>
  </si>
  <si>
    <t>q42</t>
  </si>
  <si>
    <t>q43</t>
  </si>
  <si>
    <t>q44</t>
  </si>
  <si>
    <t>Median Household</t>
  </si>
  <si>
    <t>Median Family</t>
  </si>
  <si>
    <t>Adjusted Percent Change*</t>
  </si>
  <si>
    <t>q45</t>
  </si>
  <si>
    <t>Toms River Township</t>
  </si>
  <si>
    <t xml:space="preserve">Eagleswood </t>
  </si>
  <si>
    <t xml:space="preserve">Long Beach </t>
  </si>
  <si>
    <t xml:space="preserve">Ocean </t>
  </si>
  <si>
    <t xml:space="preserve">Stafford </t>
  </si>
  <si>
    <t xml:space="preserve">Berkeley </t>
  </si>
  <si>
    <t xml:space="preserve">Jackson </t>
  </si>
  <si>
    <t xml:space="preserve">Toms River </t>
  </si>
  <si>
    <t xml:space="preserve">Brick </t>
  </si>
  <si>
    <t xml:space="preserve">Manchester </t>
  </si>
  <si>
    <t xml:space="preserve">Barnegat </t>
  </si>
  <si>
    <t xml:space="preserve">Lacey </t>
  </si>
  <si>
    <t xml:space="preserve">Little Egg Harbor </t>
  </si>
  <si>
    <t xml:space="preserve">Plumsted </t>
  </si>
  <si>
    <t xml:space="preserve">Lakewood </t>
  </si>
  <si>
    <t xml:space="preserve">Surf City </t>
  </si>
  <si>
    <t xml:space="preserve">Beach Haven </t>
  </si>
  <si>
    <t xml:space="preserve">Ocean Gate </t>
  </si>
  <si>
    <t xml:space="preserve">Pine Beach </t>
  </si>
  <si>
    <t xml:space="preserve">Tuckerton </t>
  </si>
  <si>
    <t xml:space="preserve">Barnegat Light </t>
  </si>
  <si>
    <t xml:space="preserve">Lavallette </t>
  </si>
  <si>
    <t xml:space="preserve">South Toms River </t>
  </si>
  <si>
    <t xml:space="preserve">Harvey Cedars </t>
  </si>
  <si>
    <t xml:space="preserve">Point Pleasant </t>
  </si>
  <si>
    <t xml:space="preserve">Lakehurst </t>
  </si>
  <si>
    <t xml:space="preserve">Ship Bottom </t>
  </si>
  <si>
    <t xml:space="preserve">Beachwood </t>
  </si>
  <si>
    <t xml:space="preserve">Point Pleasant Beach </t>
  </si>
  <si>
    <t xml:space="preserve">Mantoloking </t>
  </si>
  <si>
    <t xml:space="preserve">Island Heights </t>
  </si>
  <si>
    <t xml:space="preserve">Seaside Park </t>
  </si>
  <si>
    <t xml:space="preserve">Seaside Heights </t>
  </si>
  <si>
    <t xml:space="preserve">Bay Head </t>
  </si>
  <si>
    <t xml:space="preserve">Pt Pleasant Bch </t>
  </si>
  <si>
    <t xml:space="preserve">Pt Pleasant </t>
  </si>
  <si>
    <t>Use BLS CPI calculator for adjusted incomes</t>
  </si>
  <si>
    <t>-</t>
  </si>
  <si>
    <t>OCEAN CO</t>
  </si>
  <si>
    <t>https://www.bls.gov/data/inflation_calculator.htm</t>
  </si>
  <si>
    <t>Adjusted 2012 Income*</t>
  </si>
  <si>
    <t>2012-2022</t>
  </si>
  <si>
    <t xml:space="preserve">Stafford  </t>
  </si>
  <si>
    <t xml:space="preserve">Berkeley  </t>
  </si>
  <si>
    <t xml:space="preserve">Lakewood  </t>
  </si>
  <si>
    <t xml:space="preserve">Manchester  </t>
  </si>
  <si>
    <t xml:space="preserve">Eagleswood  </t>
  </si>
  <si>
    <t xml:space="preserve">Barnegat  </t>
  </si>
  <si>
    <t xml:space="preserve">Ocean  </t>
  </si>
  <si>
    <t xml:space="preserve">Lacey  </t>
  </si>
  <si>
    <t xml:space="preserve">Toms River  </t>
  </si>
  <si>
    <t xml:space="preserve">Long Beach  </t>
  </si>
  <si>
    <t xml:space="preserve">Brick  </t>
  </si>
  <si>
    <t xml:space="preserve">Jackson  </t>
  </si>
  <si>
    <t xml:space="preserve">Plumsted  </t>
  </si>
  <si>
    <t xml:space="preserve">Mantoloking  </t>
  </si>
  <si>
    <t xml:space="preserve">Surf City  </t>
  </si>
  <si>
    <t xml:space="preserve">Lavallette  </t>
  </si>
  <si>
    <t xml:space="preserve">Seaside Park  </t>
  </si>
  <si>
    <t xml:space="preserve">Bay Head  </t>
  </si>
  <si>
    <t xml:space="preserve">Beach Haven  </t>
  </si>
  <si>
    <t xml:space="preserve">Ship Bottom  </t>
  </si>
  <si>
    <t xml:space="preserve">Pine Beach  </t>
  </si>
  <si>
    <t xml:space="preserve">Island Heights  </t>
  </si>
  <si>
    <t xml:space="preserve">Lakehurst  </t>
  </si>
  <si>
    <t xml:space="preserve">Tuckerton  </t>
  </si>
  <si>
    <t xml:space="preserve">Harvey Cedars  </t>
  </si>
  <si>
    <t xml:space="preserve">Barnegat Light  </t>
  </si>
  <si>
    <t xml:space="preserve">Beachwood  </t>
  </si>
  <si>
    <t xml:space="preserve">Ocean Gate  </t>
  </si>
  <si>
    <t xml:space="preserve">Pt Pleasant Bch  </t>
  </si>
  <si>
    <t xml:space="preserve">So Toms River  </t>
  </si>
  <si>
    <t xml:space="preserve">Little Egg Hbr  </t>
  </si>
  <si>
    <t xml:space="preserve">Pt Pleasant  </t>
  </si>
  <si>
    <t xml:space="preserve">Seaside Hts  </t>
  </si>
  <si>
    <t>Median Household, Family and Per Capita Income by Municipality,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</si>
</sst>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164" formatCode="0.0%"/>
    <numFmt numFmtId="165" formatCode="&quot;$&quot;#,##0"/>
    <numFmt numFmtId="170" formatCode="&quot;$&quot;#,##0.000_);\(&quot;$&quot;#,##0.000\)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24994659260841701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4" fillId="0" borderId="1" xfId="0" applyFont="1" applyBorder="1"/>
    <xf numFmtId="0" fontId="1" fillId="0" borderId="0" xfId="0" applyFont="1"/>
    <xf numFmtId="0" fontId="5" fillId="0" borderId="3" xfId="0" applyFont="1" applyFill="1" applyBorder="1"/>
    <xf numFmtId="0" fontId="5" fillId="0" borderId="0" xfId="0" applyFont="1" applyFill="1"/>
    <xf numFmtId="0" fontId="5" fillId="0" borderId="9" xfId="0" applyFont="1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4" fillId="0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" xfId="0" applyFont="1" applyFill="1" applyBorder="1"/>
    <xf numFmtId="0" fontId="4" fillId="2" borderId="6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164" fontId="0" fillId="0" borderId="0" xfId="1" applyNumberFormat="1" applyFont="1"/>
    <xf numFmtId="5" fontId="5" fillId="0" borderId="0" xfId="0" applyNumberFormat="1" applyFont="1" applyFill="1" applyBorder="1" applyAlignment="1" applyProtection="1">
      <alignment horizontal="right"/>
    </xf>
    <xf numFmtId="165" fontId="5" fillId="0" borderId="0" xfId="0" applyNumberFormat="1" applyFont="1" applyFill="1" applyAlignment="1">
      <alignment horizontal="right"/>
    </xf>
    <xf numFmtId="164" fontId="5" fillId="0" borderId="8" xfId="1" applyNumberFormat="1" applyFont="1" applyFill="1" applyBorder="1" applyAlignment="1" applyProtection="1">
      <alignment horizontal="right"/>
    </xf>
    <xf numFmtId="164" fontId="5" fillId="0" borderId="4" xfId="1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0" fontId="3" fillId="0" borderId="0" xfId="0" applyFont="1" applyFill="1"/>
    <xf numFmtId="5" fontId="4" fillId="0" borderId="0" xfId="0" applyNumberFormat="1" applyFont="1" applyFill="1" applyBorder="1" applyAlignment="1" applyProtection="1">
      <alignment horizontal="right"/>
    </xf>
    <xf numFmtId="165" fontId="4" fillId="0" borderId="0" xfId="0" applyNumberFormat="1" applyFont="1" applyFill="1" applyBorder="1" applyAlignment="1" applyProtection="1">
      <alignment horizontal="right"/>
    </xf>
    <xf numFmtId="164" fontId="4" fillId="0" borderId="8" xfId="1" applyNumberFormat="1" applyFont="1" applyFill="1" applyBorder="1" applyAlignment="1" applyProtection="1">
      <alignment horizontal="right"/>
    </xf>
    <xf numFmtId="164" fontId="4" fillId="0" borderId="4" xfId="1" applyNumberFormat="1" applyFont="1" applyFill="1" applyBorder="1" applyAlignment="1" applyProtection="1">
      <alignment horizontal="right"/>
    </xf>
    <xf numFmtId="0" fontId="4" fillId="0" borderId="2" xfId="0" applyFont="1" applyFill="1" applyBorder="1"/>
    <xf numFmtId="0" fontId="5" fillId="0" borderId="7" xfId="0" applyFont="1" applyFill="1" applyBorder="1"/>
    <xf numFmtId="0" fontId="0" fillId="0" borderId="3" xfId="0" applyFill="1" applyBorder="1"/>
    <xf numFmtId="0" fontId="0" fillId="0" borderId="5" xfId="0" applyFill="1" applyBorder="1"/>
    <xf numFmtId="0" fontId="4" fillId="0" borderId="1" xfId="0" applyFont="1" applyFill="1" applyBorder="1"/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1" fillId="0" borderId="0" xfId="0" applyFont="1" applyFill="1" applyBorder="1"/>
    <xf numFmtId="0" fontId="1" fillId="0" borderId="4" xfId="0" applyFont="1" applyFill="1" applyBorder="1"/>
    <xf numFmtId="164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2" fillId="2" borderId="23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2" fillId="2" borderId="22" xfId="0" applyFont="1" applyFill="1" applyBorder="1" applyAlignment="1">
      <alignment horizontal="right" wrapText="1"/>
    </xf>
    <xf numFmtId="7" fontId="3" fillId="0" borderId="0" xfId="0" applyNumberFormat="1" applyFont="1"/>
    <xf numFmtId="170" fontId="3" fillId="0" borderId="0" xfId="0" applyNumberFormat="1" applyFont="1"/>
    <xf numFmtId="0" fontId="7" fillId="0" borderId="0" xfId="2"/>
    <xf numFmtId="0" fontId="1" fillId="0" borderId="0" xfId="0" quotePrefix="1" applyFont="1"/>
    <xf numFmtId="0" fontId="3" fillId="3" borderId="0" xfId="0" applyFont="1" applyFill="1"/>
    <xf numFmtId="164" fontId="5" fillId="0" borderId="13" xfId="1" applyNumberFormat="1" applyFont="1" applyFill="1" applyBorder="1"/>
    <xf numFmtId="0" fontId="5" fillId="0" borderId="13" xfId="0" applyFont="1" applyFill="1" applyBorder="1"/>
    <xf numFmtId="164" fontId="5" fillId="0" borderId="0" xfId="1" applyNumberFormat="1" applyFont="1" applyFill="1" applyBorder="1"/>
    <xf numFmtId="0" fontId="5" fillId="0" borderId="0" xfId="0" applyFont="1" applyFill="1" applyBorder="1"/>
    <xf numFmtId="0" fontId="5" fillId="0" borderId="13" xfId="0" applyFont="1" applyBorder="1"/>
    <xf numFmtId="0" fontId="5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</a:t>
            </a:r>
            <a:r>
              <a:rPr lang="en-US" sz="1200" baseline="0"/>
              <a:t> Change in Adjusted Household Income </a:t>
            </a:r>
            <a:br>
              <a:rPr lang="en-US" sz="1200" baseline="0"/>
            </a:br>
            <a:r>
              <a:rPr lang="en-US" sz="1200" baseline="0"/>
              <a:t>2012-2022</a:t>
            </a:r>
            <a:endParaRPr lang="en-US" sz="1200"/>
          </a:p>
        </c:rich>
      </c:tx>
      <c:layout>
        <c:manualLayout>
          <c:xMode val="edge"/>
          <c:yMode val="edge"/>
          <c:x val="0.1681040829305121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97665664955631"/>
          <c:y val="0.1158060207435954"/>
          <c:w val="0.65377319953260526"/>
          <c:h val="0.869165638712385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cat>
            <c:strRef>
              <c:f>Sheet2!$C$1:$C$34</c:f>
              <c:strCache>
                <c:ptCount val="34"/>
                <c:pt idx="0">
                  <c:v>Mantoloking  </c:v>
                </c:pt>
                <c:pt idx="1">
                  <c:v>Pt Pleasant Bch  </c:v>
                </c:pt>
                <c:pt idx="2">
                  <c:v>Surf City  </c:v>
                </c:pt>
                <c:pt idx="3">
                  <c:v>Lavallette  </c:v>
                </c:pt>
                <c:pt idx="4">
                  <c:v>Seaside Park  </c:v>
                </c:pt>
                <c:pt idx="5">
                  <c:v>Bay Head  </c:v>
                </c:pt>
                <c:pt idx="6">
                  <c:v>So Toms River  </c:v>
                </c:pt>
                <c:pt idx="7">
                  <c:v>Stafford  </c:v>
                </c:pt>
                <c:pt idx="8">
                  <c:v>Beach Haven  </c:v>
                </c:pt>
                <c:pt idx="9">
                  <c:v>Ship Bottom  </c:v>
                </c:pt>
                <c:pt idx="10">
                  <c:v>Berkeley  </c:v>
                </c:pt>
                <c:pt idx="11">
                  <c:v>Lakewood  </c:v>
                </c:pt>
                <c:pt idx="12">
                  <c:v>Little Egg Hbr  </c:v>
                </c:pt>
                <c:pt idx="13">
                  <c:v>Manchester  </c:v>
                </c:pt>
                <c:pt idx="14">
                  <c:v>Pine Beach  </c:v>
                </c:pt>
                <c:pt idx="15">
                  <c:v>Eagleswood  </c:v>
                </c:pt>
                <c:pt idx="16">
                  <c:v>Island Heights  </c:v>
                </c:pt>
                <c:pt idx="17">
                  <c:v>Lakehurst  </c:v>
                </c:pt>
                <c:pt idx="18">
                  <c:v>OCEAN CO</c:v>
                </c:pt>
                <c:pt idx="19">
                  <c:v>Barnegat  </c:v>
                </c:pt>
                <c:pt idx="20">
                  <c:v>Ocean  </c:v>
                </c:pt>
                <c:pt idx="21">
                  <c:v>Tuckerton  </c:v>
                </c:pt>
                <c:pt idx="22">
                  <c:v>Lacey  </c:v>
                </c:pt>
                <c:pt idx="23">
                  <c:v>Harvey Cedars  </c:v>
                </c:pt>
                <c:pt idx="24">
                  <c:v>Pt Pleasant  </c:v>
                </c:pt>
                <c:pt idx="25">
                  <c:v>Toms River  </c:v>
                </c:pt>
                <c:pt idx="26">
                  <c:v>Barnegat Light  </c:v>
                </c:pt>
                <c:pt idx="27">
                  <c:v>Long Beach  </c:v>
                </c:pt>
                <c:pt idx="28">
                  <c:v>Seaside Hts  </c:v>
                </c:pt>
                <c:pt idx="29">
                  <c:v>Brick  </c:v>
                </c:pt>
                <c:pt idx="30">
                  <c:v>Beachwood  </c:v>
                </c:pt>
                <c:pt idx="31">
                  <c:v>Jackson  </c:v>
                </c:pt>
                <c:pt idx="32">
                  <c:v>Plumsted  </c:v>
                </c:pt>
                <c:pt idx="33">
                  <c:v>Ocean Gate  </c:v>
                </c:pt>
              </c:strCache>
            </c:strRef>
          </c:cat>
          <c:val>
            <c:numRef>
              <c:f>Sheet2!$D$1:$D$34</c:f>
              <c:numCache>
                <c:formatCode>0.0%</c:formatCode>
                <c:ptCount val="34"/>
                <c:pt idx="0">
                  <c:v>0.54035238698049004</c:v>
                </c:pt>
                <c:pt idx="1">
                  <c:v>0.47950692818401303</c:v>
                </c:pt>
                <c:pt idx="2">
                  <c:v>0.386998386848737</c:v>
                </c:pt>
                <c:pt idx="3">
                  <c:v>0.3753034728180778</c:v>
                </c:pt>
                <c:pt idx="4">
                  <c:v>0.2622283123538533</c:v>
                </c:pt>
                <c:pt idx="5">
                  <c:v>0.23969847593051449</c:v>
                </c:pt>
                <c:pt idx="6">
                  <c:v>0.23375427585616529</c:v>
                </c:pt>
                <c:pt idx="7">
                  <c:v>0.20776909155512377</c:v>
                </c:pt>
                <c:pt idx="8">
                  <c:v>0.18331688686261699</c:v>
                </c:pt>
                <c:pt idx="9">
                  <c:v>0.17786407742922569</c:v>
                </c:pt>
                <c:pt idx="10">
                  <c:v>0.17038296669405334</c:v>
                </c:pt>
                <c:pt idx="11">
                  <c:v>0.16431649812881763</c:v>
                </c:pt>
                <c:pt idx="12">
                  <c:v>0.16017370892471006</c:v>
                </c:pt>
                <c:pt idx="13">
                  <c:v>0.1325798339982153</c:v>
                </c:pt>
                <c:pt idx="14">
                  <c:v>0.13008426062904244</c:v>
                </c:pt>
                <c:pt idx="15">
                  <c:v>0.12602200926961726</c:v>
                </c:pt>
                <c:pt idx="16">
                  <c:v>0.10424175464264804</c:v>
                </c:pt>
                <c:pt idx="17">
                  <c:v>0.10388539124653354</c:v>
                </c:pt>
                <c:pt idx="18">
                  <c:v>8.8092167221870438E-2</c:v>
                </c:pt>
                <c:pt idx="19">
                  <c:v>8.5619220698020845E-2</c:v>
                </c:pt>
                <c:pt idx="20">
                  <c:v>8.430404067668705E-2</c:v>
                </c:pt>
                <c:pt idx="21">
                  <c:v>8.2378993675899986E-2</c:v>
                </c:pt>
                <c:pt idx="22">
                  <c:v>7.7715073663632742E-2</c:v>
                </c:pt>
                <c:pt idx="23">
                  <c:v>4.965082651761047E-2</c:v>
                </c:pt>
                <c:pt idx="24">
                  <c:v>4.7865935537684007E-2</c:v>
                </c:pt>
                <c:pt idx="25">
                  <c:v>2.7671746096293012E-2</c:v>
                </c:pt>
                <c:pt idx="26">
                  <c:v>1.9269932695423556E-2</c:v>
                </c:pt>
                <c:pt idx="27">
                  <c:v>4.0705129376104416E-3</c:v>
                </c:pt>
                <c:pt idx="28">
                  <c:v>0</c:v>
                </c:pt>
                <c:pt idx="29">
                  <c:v>-1.8108068575631832E-2</c:v>
                </c:pt>
                <c:pt idx="30">
                  <c:v>-2.4006343674407266E-2</c:v>
                </c:pt>
                <c:pt idx="31">
                  <c:v>-3.1778885734998985E-2</c:v>
                </c:pt>
                <c:pt idx="32">
                  <c:v>-0.11396875007974612</c:v>
                </c:pt>
                <c:pt idx="33">
                  <c:v>-0.16376159290481582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A-48CE-863C-AD9BD288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2391808"/>
        <c:axId val="44196224"/>
      </c:barChart>
      <c:catAx>
        <c:axId val="423918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4196224"/>
        <c:crosses val="autoZero"/>
        <c:auto val="1"/>
        <c:lblAlgn val="ctr"/>
        <c:lblOffset val="100"/>
        <c:noMultiLvlLbl val="0"/>
      </c:catAx>
      <c:valAx>
        <c:axId val="44196224"/>
        <c:scaling>
          <c:orientation val="minMax"/>
        </c:scaling>
        <c:delete val="0"/>
        <c:axPos val="t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23918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809625</xdr:colOff>
      <xdr:row>55</xdr:row>
      <xdr:rowOff>571500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0" y="9610725"/>
          <a:ext cx="809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Note: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Source: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Prepared by:</a:t>
          </a:r>
        </a:p>
      </xdr:txBody>
    </xdr:sp>
    <xdr:clientData/>
  </xdr:twoCellAnchor>
  <xdr:twoCellAnchor>
    <xdr:from>
      <xdr:col>0</xdr:col>
      <xdr:colOff>809625</xdr:colOff>
      <xdr:row>55</xdr:row>
      <xdr:rowOff>0</xdr:rowOff>
    </xdr:from>
    <xdr:to>
      <xdr:col>14</xdr:col>
      <xdr:colOff>2435678</xdr:colOff>
      <xdr:row>56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09625" y="9610725"/>
          <a:ext cx="1277030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 2012 income has been adjusted to 2022 dollars using the Bureau of Labor Statistics Consumer Price Index Inflation Calculator. </a:t>
          </a:r>
          <a:endParaRPr lang="en-US" sz="900">
            <a:effectLst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U.S. Census Bureau. "SELECTED ECONOMIC CHARACTERISTICS." American Community Survey, 2007-2012 ACS 5-Year Estimates Data Profiles, Table DP03, 2018-2022 5-year American Community Survey,December 2023. See page xxi for notes on Margin of Error. 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Ocean County Department of Planning, March 2024.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61452</xdr:colOff>
      <xdr:row>1</xdr:row>
      <xdr:rowOff>64669</xdr:rowOff>
    </xdr:from>
    <xdr:to>
      <xdr:col>15</xdr:col>
      <xdr:colOff>10241</xdr:colOff>
      <xdr:row>53</xdr:row>
      <xdr:rowOff>91884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0.45833</cdr:x>
      <cdr:y>0.86254</cdr:y>
    </cdr:from>
    <cdr:to>
      <cdr:x>0.85833</cdr:x>
      <cdr:y>0.96405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49" y="776967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0.47619</cdr:x>
      <cdr:y>0.95921</cdr:y>
    </cdr:from>
    <cdr:to>
      <cdr:x>0.87619</cdr:x>
      <cdr:y>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88571" y="8640535"/>
          <a:ext cx="914400" cy="367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0.47619</cdr:x>
      <cdr:y>0.96677</cdr:y>
    </cdr:from>
    <cdr:to>
      <cdr:x>0.87619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088571" y="8708571"/>
          <a:ext cx="914400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cg\ocg\planning\OCEAN_PLAN_VOL1\PLANNING\PLANDIR1\SHARED\DATABOOK\2POPDEMO\10POVRTY.W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ook"/>
      <sheetName val="chart makin"/>
    </sheetNames>
    <sheetDataSet>
      <sheetData sheetId="0">
        <row r="1">
          <cell r="AA1" t="str">
            <v>{for z1,1,10,1,ad1}</v>
          </cell>
        </row>
        <row r="3">
          <cell r="AA3" t="str">
            <v>{for z4,1,10,1,ad4}</v>
          </cell>
        </row>
        <row r="77">
          <cell r="C77">
            <v>105739</v>
          </cell>
          <cell r="D77">
            <v>0.59083289563380759</v>
          </cell>
        </row>
        <row r="78">
          <cell r="C78">
            <v>66809</v>
          </cell>
          <cell r="D78">
            <v>0.3733055440698233</v>
          </cell>
        </row>
        <row r="79">
          <cell r="C79">
            <v>6418</v>
          </cell>
          <cell r="D79">
            <v>3.5861560296369145E-2</v>
          </cell>
        </row>
        <row r="81">
          <cell r="C81">
            <v>178966</v>
          </cell>
        </row>
        <row r="130">
          <cell r="AD130" t="str">
            <v>/rnc{?}~~</v>
          </cell>
        </row>
        <row r="133">
          <cell r="AD133" t="str">
            <v>/wdr{?}~</v>
          </cell>
        </row>
        <row r="135">
          <cell r="AD135" t="str">
            <v>/wcs{?}~</v>
          </cell>
        </row>
        <row r="137">
          <cell r="AD137" t="str">
            <v>/wir{?}~</v>
          </cell>
        </row>
        <row r="139">
          <cell r="AD139" t="str">
            <v>/wic~</v>
          </cell>
        </row>
        <row r="141">
          <cell r="AD141" t="str">
            <v>/rff{?}~</v>
          </cell>
        </row>
        <row r="143">
          <cell r="AD143" t="str">
            <v>/rf,{?}~</v>
          </cell>
        </row>
        <row r="145">
          <cell r="AD145" t="str">
            <v>/rj{?}~</v>
          </cell>
        </row>
        <row r="147">
          <cell r="AD147" t="str">
            <v>/rlr~</v>
          </cell>
        </row>
        <row r="149">
          <cell r="AD149" t="str">
            <v>/wch{?}~</v>
          </cell>
        </row>
        <row r="151">
          <cell r="AD151" t="str">
            <v>/rfp{?}~</v>
          </cell>
        </row>
        <row r="153">
          <cell r="AD153" t="str">
            <v>/fccn{?}~</v>
          </cell>
        </row>
        <row r="155">
          <cell r="AD155" t="str">
            <v>/wtb~</v>
          </cell>
        </row>
        <row r="157">
          <cell r="AD157" t="str">
            <v>/re{?}~</v>
          </cell>
        </row>
      </sheetData>
      <sheetData sheetId="1">
        <row r="10">
          <cell r="A10" t="str">
            <v>Barnegat</v>
          </cell>
          <cell r="B10">
            <v>5.43</v>
          </cell>
          <cell r="C10">
            <v>1.8499999999999999</v>
          </cell>
        </row>
        <row r="11">
          <cell r="A11" t="str">
            <v>Barnegat Lt</v>
          </cell>
          <cell r="B11">
            <v>7.23</v>
          </cell>
          <cell r="C11">
            <v>6.2800000000000011</v>
          </cell>
        </row>
        <row r="12">
          <cell r="A12" t="str">
            <v>Bay Head</v>
          </cell>
          <cell r="B12">
            <v>7.16</v>
          </cell>
          <cell r="C12">
            <v>4.6500000000000004</v>
          </cell>
        </row>
        <row r="14">
          <cell r="A14" t="str">
            <v>Beach Hvn</v>
          </cell>
          <cell r="B14">
            <v>3.5700000000000003</v>
          </cell>
          <cell r="C14">
            <v>4.6700000000000008</v>
          </cell>
        </row>
        <row r="15">
          <cell r="A15" t="str">
            <v>Beachwd</v>
          </cell>
          <cell r="B15">
            <v>5.38</v>
          </cell>
          <cell r="C15">
            <v>18.72</v>
          </cell>
        </row>
        <row r="16">
          <cell r="A16" t="str">
            <v>Berkeley</v>
          </cell>
          <cell r="B16">
            <v>4.57</v>
          </cell>
          <cell r="C16">
            <v>4.8899999999999997</v>
          </cell>
        </row>
        <row r="18">
          <cell r="A18" t="str">
            <v>Brick</v>
          </cell>
          <cell r="B18">
            <v>3.74</v>
          </cell>
          <cell r="C18">
            <v>3.47</v>
          </cell>
        </row>
        <row r="19">
          <cell r="A19" t="str">
            <v>Dover</v>
          </cell>
          <cell r="B19">
            <v>4.92</v>
          </cell>
          <cell r="C19">
            <v>6.18</v>
          </cell>
        </row>
        <row r="20">
          <cell r="A20" t="str">
            <v>Eagleswd</v>
          </cell>
          <cell r="B20">
            <v>7.32</v>
          </cell>
          <cell r="C20">
            <v>12.98</v>
          </cell>
        </row>
        <row r="22">
          <cell r="A22" t="str">
            <v>Harvey Cdr</v>
          </cell>
          <cell r="B22">
            <v>5.62</v>
          </cell>
          <cell r="C22">
            <v>7.61</v>
          </cell>
        </row>
        <row r="23">
          <cell r="A23" t="str">
            <v>Island Hts</v>
          </cell>
          <cell r="B23">
            <v>6.34</v>
          </cell>
          <cell r="C23">
            <v>14.77</v>
          </cell>
        </row>
        <row r="24">
          <cell r="A24" t="str">
            <v>Jackson</v>
          </cell>
          <cell r="B24">
            <v>3.7600000000000002</v>
          </cell>
          <cell r="C24">
            <v>7.9</v>
          </cell>
        </row>
        <row r="26">
          <cell r="A26" t="str">
            <v>Lacey</v>
          </cell>
          <cell r="B26">
            <v>4.29</v>
          </cell>
          <cell r="C26">
            <v>6.36</v>
          </cell>
        </row>
        <row r="27">
          <cell r="A27" t="str">
            <v>Lakehurst</v>
          </cell>
          <cell r="B27">
            <v>8.9700000000000006</v>
          </cell>
          <cell r="C27">
            <v>15.58</v>
          </cell>
        </row>
        <row r="28">
          <cell r="A28" t="str">
            <v>Lakewood</v>
          </cell>
          <cell r="B28">
            <v>16.09</v>
          </cell>
          <cell r="C28">
            <v>8.24</v>
          </cell>
        </row>
        <row r="30">
          <cell r="A30" t="str">
            <v>Lavallette</v>
          </cell>
          <cell r="B30">
            <v>5.84</v>
          </cell>
          <cell r="C30">
            <v>6.12</v>
          </cell>
        </row>
        <row r="31">
          <cell r="A31" t="str">
            <v>Lit Egg Hbr</v>
          </cell>
          <cell r="B31">
            <v>4.3600000000000003</v>
          </cell>
          <cell r="C31">
            <v>5.24</v>
          </cell>
        </row>
        <row r="32">
          <cell r="A32" t="str">
            <v>Long Bch</v>
          </cell>
          <cell r="B32">
            <v>4.49</v>
          </cell>
          <cell r="C32">
            <v>4.17</v>
          </cell>
        </row>
        <row r="34">
          <cell r="A34" t="str">
            <v xml:space="preserve">Manchstr </v>
          </cell>
          <cell r="B34">
            <v>4.63</v>
          </cell>
          <cell r="C34">
            <v>3.9900000000000007</v>
          </cell>
        </row>
        <row r="35">
          <cell r="A35" t="str">
            <v>Mantolkg</v>
          </cell>
          <cell r="B35">
            <v>7.6700000000000008</v>
          </cell>
          <cell r="C35">
            <v>7.3800000000000008</v>
          </cell>
        </row>
        <row r="36">
          <cell r="A36" t="str">
            <v>Ocean</v>
          </cell>
          <cell r="B36">
            <v>8.82</v>
          </cell>
          <cell r="C36">
            <v>3.2100000000000004</v>
          </cell>
        </row>
        <row r="38">
          <cell r="A38" t="str">
            <v>Ocn Gate</v>
          </cell>
          <cell r="B38">
            <v>8.09</v>
          </cell>
          <cell r="C38">
            <v>4.62</v>
          </cell>
        </row>
        <row r="39">
          <cell r="A39" t="str">
            <v>Pine Bch</v>
          </cell>
          <cell r="B39">
            <v>3.65</v>
          </cell>
          <cell r="C39">
            <v>5.07</v>
          </cell>
        </row>
        <row r="40">
          <cell r="A40" t="str">
            <v>Plumsted</v>
          </cell>
          <cell r="B40">
            <v>4.12</v>
          </cell>
          <cell r="C40">
            <v>11.379999999999999</v>
          </cell>
        </row>
        <row r="42">
          <cell r="A42" t="str">
            <v>Pt Pleasant</v>
          </cell>
          <cell r="B42">
            <v>3.1400000000000006</v>
          </cell>
          <cell r="C42">
            <v>5.15</v>
          </cell>
        </row>
        <row r="43">
          <cell r="A43" t="str">
            <v>Pt Pl Bch</v>
          </cell>
          <cell r="B43">
            <v>5.16</v>
          </cell>
          <cell r="C43">
            <v>5.4200000000000008</v>
          </cell>
        </row>
        <row r="44">
          <cell r="A44" t="str">
            <v>Seaside Hts</v>
          </cell>
          <cell r="B44">
            <v>24.03</v>
          </cell>
          <cell r="C44">
            <v>7.41</v>
          </cell>
        </row>
        <row r="46">
          <cell r="A46" t="str">
            <v>Seaside Pk</v>
          </cell>
          <cell r="B46">
            <v>7.7</v>
          </cell>
          <cell r="C46">
            <v>5.46</v>
          </cell>
        </row>
        <row r="47">
          <cell r="A47" t="str">
            <v>Ship Bot</v>
          </cell>
          <cell r="B47">
            <v>8.6199999999999992</v>
          </cell>
          <cell r="C47">
            <v>6.5600000000000005</v>
          </cell>
        </row>
        <row r="48">
          <cell r="A48" t="str">
            <v>S Toms Riv</v>
          </cell>
          <cell r="B48">
            <v>10.89</v>
          </cell>
          <cell r="C48">
            <v>9.06</v>
          </cell>
        </row>
        <row r="50">
          <cell r="A50" t="str">
            <v>Stafford</v>
          </cell>
          <cell r="B50">
            <v>7.7200000000000006</v>
          </cell>
          <cell r="C50">
            <v>8.57</v>
          </cell>
        </row>
        <row r="51">
          <cell r="A51" t="str">
            <v>Surf City</v>
          </cell>
          <cell r="B51">
            <v>7.4900000000000011</v>
          </cell>
          <cell r="C51">
            <v>7.22</v>
          </cell>
        </row>
        <row r="52">
          <cell r="A52" t="str">
            <v>Tuckerton</v>
          </cell>
          <cell r="B52">
            <v>4.57</v>
          </cell>
          <cell r="C52">
            <v>7.4700000000000006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data/inflation_calculator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abSelected="1" zoomScale="80" zoomScaleNormal="80" workbookViewId="0">
      <selection activeCell="A2" sqref="A2"/>
    </sheetView>
  </sheetViews>
  <sheetFormatPr defaultRowHeight="12.75" x14ac:dyDescent="0.2"/>
  <cols>
    <col min="1" max="1" width="34" style="1" customWidth="1"/>
    <col min="2" max="2" width="11.5703125" style="1" bestFit="1" customWidth="1"/>
    <col min="3" max="3" width="10.85546875" style="1" customWidth="1"/>
    <col min="4" max="4" width="11.5703125" style="1" bestFit="1" customWidth="1"/>
    <col min="5" max="5" width="8.85546875" style="1" bestFit="1" customWidth="1"/>
    <col min="6" max="6" width="11.28515625" style="1" customWidth="1"/>
    <col min="7" max="7" width="10.5703125" style="1" customWidth="1"/>
    <col min="8" max="8" width="11.140625" style="1" customWidth="1"/>
    <col min="9" max="9" width="8.85546875" style="1" customWidth="1"/>
    <col min="10" max="10" width="11.140625" style="1" customWidth="1"/>
    <col min="11" max="11" width="10.85546875" style="1" bestFit="1" customWidth="1"/>
    <col min="12" max="12" width="11.5703125" bestFit="1" customWidth="1"/>
    <col min="13" max="13" width="8.85546875" bestFit="1" customWidth="1"/>
    <col min="14" max="14" width="1.42578125" customWidth="1"/>
    <col min="15" max="15" width="29.5703125" style="10" customWidth="1"/>
    <col min="17" max="19" width="9.140625" style="1"/>
    <col min="20" max="20" width="11.5703125" style="1" bestFit="1" customWidth="1"/>
    <col min="21" max="16384" width="9.140625" style="1"/>
  </cols>
  <sheetData>
    <row r="1" spans="1:20" ht="30.75" customHeight="1" thickBot="1" x14ac:dyDescent="0.25">
      <c r="A1" s="46" t="s">
        <v>147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R1" s="61">
        <v>1.2403679527149911</v>
      </c>
      <c r="S1" s="60" t="s">
        <v>113</v>
      </c>
    </row>
    <row r="2" spans="1:20" ht="5.25" customHeight="1" thickTop="1" x14ac:dyDescent="0.25">
      <c r="A2" s="12"/>
      <c r="B2" s="13"/>
      <c r="C2" s="14"/>
      <c r="D2" s="14"/>
      <c r="E2" s="14"/>
      <c r="F2" s="13"/>
      <c r="G2" s="14"/>
      <c r="H2" s="14"/>
      <c r="I2" s="15"/>
      <c r="J2" s="14"/>
      <c r="K2" s="14"/>
      <c r="L2" s="14"/>
      <c r="M2" s="16"/>
      <c r="O2" s="7"/>
    </row>
    <row r="3" spans="1:20" ht="16.5" customHeight="1" x14ac:dyDescent="0.25">
      <c r="A3" s="17"/>
      <c r="B3" s="47" t="s">
        <v>68</v>
      </c>
      <c r="C3" s="48"/>
      <c r="D3" s="48"/>
      <c r="E3" s="49"/>
      <c r="F3" s="47" t="s">
        <v>69</v>
      </c>
      <c r="G3" s="48"/>
      <c r="H3" s="48"/>
      <c r="I3" s="49"/>
      <c r="J3" s="48" t="s">
        <v>1</v>
      </c>
      <c r="K3" s="48"/>
      <c r="L3" s="48"/>
      <c r="M3" s="50"/>
      <c r="O3" s="8"/>
      <c r="R3" s="3" t="s">
        <v>108</v>
      </c>
    </row>
    <row r="4" spans="1:20" ht="9.75" customHeight="1" x14ac:dyDescent="0.25">
      <c r="A4" s="17"/>
      <c r="B4" s="18"/>
      <c r="C4" s="19"/>
      <c r="D4" s="51" t="s">
        <v>112</v>
      </c>
      <c r="E4" s="53" t="s">
        <v>70</v>
      </c>
      <c r="F4" s="18"/>
      <c r="G4" s="19"/>
      <c r="H4" s="51" t="s">
        <v>112</v>
      </c>
      <c r="I4" s="53" t="s">
        <v>70</v>
      </c>
      <c r="J4" s="19"/>
      <c r="K4" s="19"/>
      <c r="L4" s="51" t="s">
        <v>112</v>
      </c>
      <c r="M4" s="55" t="s">
        <v>70</v>
      </c>
      <c r="O4" s="8"/>
      <c r="R4" s="59" t="s">
        <v>111</v>
      </c>
    </row>
    <row r="5" spans="1:20" ht="15.75" x14ac:dyDescent="0.25">
      <c r="A5" s="17"/>
      <c r="B5" s="18"/>
      <c r="C5" s="19"/>
      <c r="D5" s="51"/>
      <c r="E5" s="53"/>
      <c r="F5" s="18"/>
      <c r="G5" s="19"/>
      <c r="H5" s="51"/>
      <c r="I5" s="53"/>
      <c r="J5" s="19"/>
      <c r="K5" s="19"/>
      <c r="L5" s="51"/>
      <c r="M5" s="55"/>
      <c r="O5" s="8"/>
    </row>
    <row r="6" spans="1:20" ht="24.75" customHeight="1" thickBot="1" x14ac:dyDescent="0.3">
      <c r="A6" s="20" t="s">
        <v>0</v>
      </c>
      <c r="B6" s="21">
        <v>2012</v>
      </c>
      <c r="C6" s="22">
        <v>2022</v>
      </c>
      <c r="D6" s="52"/>
      <c r="E6" s="54"/>
      <c r="F6" s="21">
        <v>2012</v>
      </c>
      <c r="G6" s="22">
        <v>2022</v>
      </c>
      <c r="H6" s="52"/>
      <c r="I6" s="54"/>
      <c r="J6" s="22">
        <v>2012</v>
      </c>
      <c r="K6" s="22">
        <v>2022</v>
      </c>
      <c r="L6" s="52"/>
      <c r="M6" s="56"/>
      <c r="O6" s="8"/>
    </row>
    <row r="7" spans="1:20" ht="9.9499999999999993" customHeight="1" thickTop="1" x14ac:dyDescent="0.25">
      <c r="A7" s="40"/>
      <c r="B7" s="41"/>
      <c r="C7" s="28"/>
      <c r="D7" s="28"/>
      <c r="E7" s="28"/>
      <c r="F7" s="41"/>
      <c r="G7" s="28"/>
      <c r="H7" s="28"/>
      <c r="I7" s="42"/>
      <c r="J7" s="28"/>
      <c r="K7" s="28"/>
      <c r="L7" s="43"/>
      <c r="M7" s="44"/>
      <c r="O7" s="8"/>
    </row>
    <row r="8" spans="1:20" ht="15" customHeight="1" x14ac:dyDescent="0.25">
      <c r="A8" s="11" t="s">
        <v>2</v>
      </c>
      <c r="B8" s="24">
        <v>61584</v>
      </c>
      <c r="C8" s="30">
        <v>82927</v>
      </c>
      <c r="D8" s="24">
        <f>+B8*$R$1</f>
        <v>76386.820000000007</v>
      </c>
      <c r="E8" s="26">
        <f>+(C8-D8)/D8</f>
        <v>8.5619220698020845E-2</v>
      </c>
      <c r="F8" s="24">
        <v>74328</v>
      </c>
      <c r="G8" s="25">
        <v>95668</v>
      </c>
      <c r="H8" s="24">
        <f>+F8*$R$1</f>
        <v>92194.069189399859</v>
      </c>
      <c r="I8" s="26">
        <f>+(G8-H8)/H8</f>
        <v>3.7680632183220313E-2</v>
      </c>
      <c r="J8" s="24">
        <v>28387</v>
      </c>
      <c r="K8" s="25">
        <v>40804</v>
      </c>
      <c r="L8" s="24">
        <f>+J8*$R$1</f>
        <v>35210.325073720451</v>
      </c>
      <c r="M8" s="27">
        <f>+(K8-L8)/L8</f>
        <v>0.15886462037961813</v>
      </c>
      <c r="N8" s="10"/>
      <c r="O8" s="8"/>
      <c r="R8" s="58">
        <f>+D8/B8</f>
        <v>1.2403679527149911</v>
      </c>
      <c r="S8" s="1">
        <f>+H8/R1</f>
        <v>74328</v>
      </c>
    </row>
    <row r="9" spans="1:20" ht="15" customHeight="1" x14ac:dyDescent="0.25">
      <c r="A9" s="11" t="s">
        <v>3</v>
      </c>
      <c r="B9" s="24">
        <v>74318</v>
      </c>
      <c r="C9" s="30">
        <v>93958</v>
      </c>
      <c r="D9" s="24">
        <f t="shared" ref="D9:D53" si="0">+B9*$R$1</f>
        <v>92181.665509872706</v>
      </c>
      <c r="E9" s="26">
        <f>+(C9-D9)/D9</f>
        <v>1.9269932695423556E-2</v>
      </c>
      <c r="F9" s="24">
        <v>108438</v>
      </c>
      <c r="G9" s="25">
        <v>134167</v>
      </c>
      <c r="H9" s="24">
        <f t="shared" ref="H9:H53" si="1">+F9*$R$1</f>
        <v>134503.02005650822</v>
      </c>
      <c r="I9" s="26">
        <f t="shared" ref="I9:I50" si="2">+(G9-H9)/H9</f>
        <v>-2.4982342877286233E-3</v>
      </c>
      <c r="J9" s="24">
        <v>47890</v>
      </c>
      <c r="K9" s="25">
        <v>55214</v>
      </c>
      <c r="L9" s="24">
        <f t="shared" ref="L9:L53" si="3">+J9*$R$1</f>
        <v>59401.221255520926</v>
      </c>
      <c r="M9" s="27">
        <f>+(K9-L9)/L9</f>
        <v>-7.0490491054201243E-2</v>
      </c>
      <c r="N9" s="10"/>
      <c r="O9" s="8"/>
      <c r="R9" s="58">
        <f>+D9/B9</f>
        <v>1.2403679527149911</v>
      </c>
    </row>
    <row r="10" spans="1:20" ht="15" customHeight="1" x14ac:dyDescent="0.25">
      <c r="A10" s="11" t="s">
        <v>4</v>
      </c>
      <c r="B10" s="24">
        <v>82917</v>
      </c>
      <c r="C10" s="30">
        <v>127500</v>
      </c>
      <c r="D10" s="24">
        <f t="shared" si="0"/>
        <v>102847.58953526891</v>
      </c>
      <c r="E10" s="26">
        <f>+(C10-D10)/D10</f>
        <v>0.23969847593051449</v>
      </c>
      <c r="F10" s="24">
        <v>129000</v>
      </c>
      <c r="G10" s="25">
        <v>205938</v>
      </c>
      <c r="H10" s="24">
        <f t="shared" si="1"/>
        <v>160007.46590023386</v>
      </c>
      <c r="I10" s="26">
        <f t="shared" si="2"/>
        <v>0.28705244371787159</v>
      </c>
      <c r="J10" s="24">
        <v>76223</v>
      </c>
      <c r="K10" s="25">
        <v>97113</v>
      </c>
      <c r="L10" s="24">
        <f t="shared" si="3"/>
        <v>94544.566459794762</v>
      </c>
      <c r="M10" s="27">
        <f>+(K10-L10)/L10</f>
        <v>2.71663791625452E-2</v>
      </c>
      <c r="N10" s="10"/>
      <c r="O10" s="8"/>
      <c r="R10" s="58">
        <f>+D10/B10</f>
        <v>1.2403679527149911</v>
      </c>
    </row>
    <row r="11" spans="1:20" ht="9.9499999999999993" customHeight="1" x14ac:dyDescent="0.25">
      <c r="A11" s="11"/>
      <c r="B11" s="28"/>
      <c r="C11" s="29"/>
      <c r="D11" s="24"/>
      <c r="E11" s="26"/>
      <c r="F11" s="28"/>
      <c r="G11" s="29"/>
      <c r="H11" s="24"/>
      <c r="I11" s="26"/>
      <c r="J11" s="28"/>
      <c r="K11" s="29"/>
      <c r="L11" s="24"/>
      <c r="M11" s="27"/>
      <c r="N11" s="10"/>
      <c r="O11" s="8"/>
      <c r="R11" s="58"/>
    </row>
    <row r="12" spans="1:20" ht="15" customHeight="1" x14ac:dyDescent="0.25">
      <c r="A12" s="11" t="s">
        <v>5</v>
      </c>
      <c r="B12" s="24">
        <v>75500</v>
      </c>
      <c r="C12" s="30">
        <v>110815</v>
      </c>
      <c r="D12" s="24">
        <f t="shared" si="0"/>
        <v>93647.780429981824</v>
      </c>
      <c r="E12" s="26">
        <f t="shared" ref="E12" si="4">+(C12-D12)/D12</f>
        <v>0.18331688686261699</v>
      </c>
      <c r="F12" s="24">
        <v>105000</v>
      </c>
      <c r="G12" s="25">
        <v>143750</v>
      </c>
      <c r="H12" s="24">
        <f t="shared" si="1"/>
        <v>130238.63503507407</v>
      </c>
      <c r="I12" s="26">
        <f>+(G12-H12)/H12</f>
        <v>0.10374314013109272</v>
      </c>
      <c r="J12" s="24">
        <v>56243</v>
      </c>
      <c r="K12" s="25">
        <v>80390</v>
      </c>
      <c r="L12" s="24">
        <f t="shared" si="3"/>
        <v>69762.01476454924</v>
      </c>
      <c r="M12" s="27">
        <f>+(K12-L12)/L12</f>
        <v>0.15234630581299599</v>
      </c>
      <c r="N12" s="10"/>
      <c r="O12" s="8"/>
      <c r="R12" s="58">
        <f t="shared" ref="R11:R18" si="5">+D12/B12</f>
        <v>1.2403679527149911</v>
      </c>
    </row>
    <row r="13" spans="1:20" ht="15" customHeight="1" x14ac:dyDescent="0.25">
      <c r="A13" s="11" t="s">
        <v>6</v>
      </c>
      <c r="B13" s="24">
        <v>81860</v>
      </c>
      <c r="C13" s="30">
        <v>99099</v>
      </c>
      <c r="D13" s="24">
        <f t="shared" si="0"/>
        <v>101536.52060924917</v>
      </c>
      <c r="E13" s="26">
        <f t="shared" ref="E13:E50" si="6">+(C13-D13)/D13</f>
        <v>-2.4006343674407266E-2</v>
      </c>
      <c r="F13" s="24">
        <v>88500</v>
      </c>
      <c r="G13" s="25">
        <v>110114</v>
      </c>
      <c r="H13" s="24">
        <f t="shared" si="1"/>
        <v>109772.56381527672</v>
      </c>
      <c r="I13" s="26">
        <f t="shared" si="2"/>
        <v>3.1103963764373952E-3</v>
      </c>
      <c r="J13" s="24">
        <v>30638</v>
      </c>
      <c r="K13" s="25">
        <v>47686</v>
      </c>
      <c r="L13" s="24">
        <f t="shared" si="3"/>
        <v>38002.3933352819</v>
      </c>
      <c r="M13" s="27">
        <f>+(K13-L13)/L13</f>
        <v>0.25481570540263099</v>
      </c>
      <c r="N13" s="10"/>
      <c r="O13" s="8"/>
      <c r="R13" s="58">
        <f t="shared" si="5"/>
        <v>1.2403679527149911</v>
      </c>
    </row>
    <row r="14" spans="1:20" ht="15" customHeight="1" x14ac:dyDescent="0.25">
      <c r="A14" s="11" t="s">
        <v>7</v>
      </c>
      <c r="B14" s="24">
        <v>43535</v>
      </c>
      <c r="C14" s="30">
        <v>63200</v>
      </c>
      <c r="D14" s="24">
        <f t="shared" si="0"/>
        <v>53999.418821447136</v>
      </c>
      <c r="E14" s="26">
        <f t="shared" si="6"/>
        <v>0.17038296669405334</v>
      </c>
      <c r="F14" s="24">
        <v>63071</v>
      </c>
      <c r="G14" s="25">
        <v>89938</v>
      </c>
      <c r="H14" s="24">
        <f t="shared" si="1"/>
        <v>78231.247145687201</v>
      </c>
      <c r="I14" s="26">
        <f t="shared" si="2"/>
        <v>0.14964292762087431</v>
      </c>
      <c r="J14" s="24">
        <v>29591</v>
      </c>
      <c r="K14" s="25">
        <v>46534</v>
      </c>
      <c r="L14" s="24">
        <f t="shared" si="3"/>
        <v>36703.728088789299</v>
      </c>
      <c r="M14" s="27">
        <f>+(K14-L14)/L14</f>
        <v>0.26782761378981651</v>
      </c>
      <c r="N14" s="10"/>
      <c r="O14" s="8"/>
      <c r="R14" s="58">
        <f t="shared" si="5"/>
        <v>1.2403679527149911</v>
      </c>
    </row>
    <row r="15" spans="1:20" ht="9.9499999999999993" customHeight="1" x14ac:dyDescent="0.25">
      <c r="A15" s="11"/>
      <c r="B15" s="28"/>
      <c r="C15" s="29"/>
      <c r="D15" s="24"/>
      <c r="E15" s="26"/>
      <c r="F15" s="28"/>
      <c r="G15" s="29"/>
      <c r="H15" s="24"/>
      <c r="I15" s="26"/>
      <c r="J15" s="28"/>
      <c r="K15" s="29"/>
      <c r="L15" s="24"/>
      <c r="M15" s="27"/>
      <c r="N15" s="10"/>
      <c r="O15" s="8"/>
      <c r="R15" s="58"/>
    </row>
    <row r="16" spans="1:20" ht="15" customHeight="1" x14ac:dyDescent="0.25">
      <c r="A16" s="11" t="s">
        <v>8</v>
      </c>
      <c r="B16" s="24">
        <v>68304</v>
      </c>
      <c r="C16" s="30">
        <v>91952</v>
      </c>
      <c r="D16" s="24">
        <f t="shared" si="0"/>
        <v>84722.092642244752</v>
      </c>
      <c r="E16" s="26">
        <f>+(C16-D12)/D12</f>
        <v>-1.8108068575631832E-2</v>
      </c>
      <c r="F16" s="24">
        <v>85142</v>
      </c>
      <c r="G16" s="25">
        <v>116673</v>
      </c>
      <c r="H16" s="24">
        <f t="shared" si="1"/>
        <v>105607.40823005978</v>
      </c>
      <c r="I16" s="26">
        <f t="shared" si="2"/>
        <v>0.10478045011609842</v>
      </c>
      <c r="J16" s="24">
        <v>34213</v>
      </c>
      <c r="K16" s="25">
        <v>48103</v>
      </c>
      <c r="L16" s="24">
        <f t="shared" si="3"/>
        <v>42436.708766237993</v>
      </c>
      <c r="M16" s="27">
        <f>+(K16-L16)/L16</f>
        <v>0.13352334331521071</v>
      </c>
      <c r="N16" s="10"/>
      <c r="O16" s="8"/>
      <c r="R16" s="58">
        <f t="shared" si="5"/>
        <v>1.2403679527149911</v>
      </c>
      <c r="T16" s="57"/>
    </row>
    <row r="17" spans="1:18" ht="15" customHeight="1" x14ac:dyDescent="0.25">
      <c r="A17" s="11" t="s">
        <v>9</v>
      </c>
      <c r="B17" s="24">
        <v>66900</v>
      </c>
      <c r="C17" s="30">
        <v>93438</v>
      </c>
      <c r="D17" s="24">
        <f t="shared" si="0"/>
        <v>82980.616036632899</v>
      </c>
      <c r="E17" s="26">
        <f>+(C17-D17)/D17</f>
        <v>0.12602200926961726</v>
      </c>
      <c r="F17" s="24">
        <v>85893</v>
      </c>
      <c r="G17" s="25">
        <v>115417</v>
      </c>
      <c r="H17" s="24">
        <f t="shared" si="1"/>
        <v>106538.92456254874</v>
      </c>
      <c r="I17" s="26">
        <f t="shared" si="2"/>
        <v>8.3331753853390603E-2</v>
      </c>
      <c r="J17" s="24">
        <v>31528</v>
      </c>
      <c r="K17" s="25">
        <v>46330</v>
      </c>
      <c r="L17" s="24">
        <f t="shared" si="3"/>
        <v>39106.320813198239</v>
      </c>
      <c r="M17" s="27">
        <f>+(K17-L17)/L17</f>
        <v>0.18471896707715332</v>
      </c>
      <c r="N17" s="10"/>
      <c r="O17" s="8"/>
      <c r="R17" s="58">
        <f t="shared" si="5"/>
        <v>1.2403679527149911</v>
      </c>
    </row>
    <row r="18" spans="1:18" ht="15" customHeight="1" x14ac:dyDescent="0.25">
      <c r="A18" s="11" t="s">
        <v>10</v>
      </c>
      <c r="B18" s="24">
        <v>96250</v>
      </c>
      <c r="C18" s="30">
        <v>125313</v>
      </c>
      <c r="D18" s="24">
        <f t="shared" si="0"/>
        <v>119385.41544881789</v>
      </c>
      <c r="E18" s="26">
        <f t="shared" si="6"/>
        <v>4.965082651761047E-2</v>
      </c>
      <c r="F18" s="24">
        <v>120313</v>
      </c>
      <c r="G18" s="25">
        <v>158750</v>
      </c>
      <c r="H18" s="24">
        <f t="shared" si="1"/>
        <v>149232.38949499873</v>
      </c>
      <c r="I18" s="26">
        <f t="shared" si="2"/>
        <v>6.3777109896911738E-2</v>
      </c>
      <c r="J18" s="24">
        <v>71522</v>
      </c>
      <c r="K18" s="25">
        <v>114070</v>
      </c>
      <c r="L18" s="24">
        <f t="shared" si="3"/>
        <v>88713.596714081592</v>
      </c>
      <c r="M18" s="27">
        <f>+(K18-L18)/L18</f>
        <v>0.28582319086487407</v>
      </c>
      <c r="N18" s="10"/>
      <c r="O18" s="8"/>
      <c r="R18" s="58">
        <f t="shared" si="5"/>
        <v>1.2403679527149911</v>
      </c>
    </row>
    <row r="19" spans="1:18" ht="9.9499999999999993" customHeight="1" x14ac:dyDescent="0.25">
      <c r="A19" s="11"/>
      <c r="B19" s="24"/>
      <c r="C19" s="30"/>
      <c r="D19" s="24"/>
      <c r="E19" s="26"/>
      <c r="F19" s="24"/>
      <c r="G19" s="30"/>
      <c r="H19" s="24"/>
      <c r="I19" s="26"/>
      <c r="J19" s="28"/>
      <c r="K19" s="29"/>
      <c r="L19" s="24"/>
      <c r="M19" s="27"/>
      <c r="N19" s="10"/>
      <c r="O19" s="8"/>
    </row>
    <row r="20" spans="1:18" ht="15" customHeight="1" x14ac:dyDescent="0.25">
      <c r="A20" s="11" t="s">
        <v>11</v>
      </c>
      <c r="B20" s="24">
        <v>76726</v>
      </c>
      <c r="C20" s="30">
        <v>105089</v>
      </c>
      <c r="D20" s="24">
        <f t="shared" si="0"/>
        <v>95168.471540010403</v>
      </c>
      <c r="E20" s="26">
        <f t="shared" si="6"/>
        <v>0.10424175464264804</v>
      </c>
      <c r="F20" s="24">
        <v>87417</v>
      </c>
      <c r="G20" s="25">
        <v>128295</v>
      </c>
      <c r="H20" s="24">
        <f t="shared" si="1"/>
        <v>108429.24532248639</v>
      </c>
      <c r="I20" s="26">
        <f t="shared" si="2"/>
        <v>0.18321399008569686</v>
      </c>
      <c r="J20" s="24">
        <v>39998</v>
      </c>
      <c r="K20" s="25">
        <v>70755</v>
      </c>
      <c r="L20" s="24">
        <f t="shared" si="3"/>
        <v>49612.237372694217</v>
      </c>
      <c r="M20" s="27">
        <f>+(K20-L20)/L20</f>
        <v>0.42616023277640813</v>
      </c>
      <c r="N20" s="10"/>
      <c r="O20" s="8"/>
    </row>
    <row r="21" spans="1:18" ht="15" customHeight="1" x14ac:dyDescent="0.25">
      <c r="A21" s="11" t="s">
        <v>12</v>
      </c>
      <c r="B21" s="24">
        <v>89853</v>
      </c>
      <c r="C21" s="30">
        <v>107909</v>
      </c>
      <c r="D21" s="24">
        <f t="shared" si="0"/>
        <v>111450.7816553001</v>
      </c>
      <c r="E21" s="26">
        <f t="shared" si="6"/>
        <v>-3.1778885734998985E-2</v>
      </c>
      <c r="F21" s="24">
        <v>100607</v>
      </c>
      <c r="G21" s="25">
        <v>127384</v>
      </c>
      <c r="H21" s="24">
        <f t="shared" si="1"/>
        <v>124789.69861879711</v>
      </c>
      <c r="I21" s="26">
        <f t="shared" si="2"/>
        <v>2.078938734460662E-2</v>
      </c>
      <c r="J21" s="24">
        <v>36528</v>
      </c>
      <c r="K21" s="25">
        <v>45837</v>
      </c>
      <c r="L21" s="24">
        <f t="shared" si="3"/>
        <v>45308.160576773196</v>
      </c>
      <c r="M21" s="27">
        <f>+(K21-L21)/L21</f>
        <v>1.167205678832851E-2</v>
      </c>
      <c r="N21" s="10"/>
      <c r="O21" s="8"/>
    </row>
    <row r="22" spans="1:18" ht="15" customHeight="1" x14ac:dyDescent="0.25">
      <c r="A22" s="11" t="s">
        <v>13</v>
      </c>
      <c r="B22" s="24">
        <v>72208</v>
      </c>
      <c r="C22" s="30">
        <v>96525</v>
      </c>
      <c r="D22" s="24">
        <f t="shared" si="0"/>
        <v>89564.489129644076</v>
      </c>
      <c r="E22" s="26">
        <f t="shared" si="6"/>
        <v>7.7715073663632742E-2</v>
      </c>
      <c r="F22" s="24">
        <v>80982</v>
      </c>
      <c r="G22" s="25">
        <v>116836</v>
      </c>
      <c r="H22" s="24">
        <f t="shared" si="1"/>
        <v>100447.47754676541</v>
      </c>
      <c r="I22" s="26">
        <f t="shared" si="2"/>
        <v>0.16315514190592365</v>
      </c>
      <c r="J22" s="24">
        <v>32381</v>
      </c>
      <c r="K22" s="25">
        <v>47219</v>
      </c>
      <c r="L22" s="24">
        <f t="shared" si="3"/>
        <v>40164.354676864124</v>
      </c>
      <c r="M22" s="27">
        <f>+(K22-L22)/L22</f>
        <v>0.17564443347572475</v>
      </c>
      <c r="N22" s="10"/>
      <c r="O22" s="8"/>
    </row>
    <row r="23" spans="1:18" ht="9.9499999999999993" customHeight="1" x14ac:dyDescent="0.25">
      <c r="A23" s="11"/>
      <c r="B23" s="24"/>
      <c r="C23" s="30"/>
      <c r="D23" s="24"/>
      <c r="E23" s="26"/>
      <c r="F23" s="24"/>
      <c r="G23" s="30"/>
      <c r="H23" s="24"/>
      <c r="I23" s="26"/>
      <c r="J23" s="28"/>
      <c r="K23" s="29"/>
      <c r="L23" s="24"/>
      <c r="M23" s="27"/>
      <c r="N23" s="10"/>
      <c r="O23" s="8"/>
    </row>
    <row r="24" spans="1:18" ht="15" customHeight="1" x14ac:dyDescent="0.25">
      <c r="A24" s="11" t="s">
        <v>14</v>
      </c>
      <c r="B24" s="24">
        <v>57350</v>
      </c>
      <c r="C24" s="30">
        <v>78525</v>
      </c>
      <c r="D24" s="24">
        <f t="shared" si="0"/>
        <v>71135.102088204745</v>
      </c>
      <c r="E24" s="26">
        <f t="shared" si="6"/>
        <v>0.10388539124653354</v>
      </c>
      <c r="F24" s="24">
        <v>62951</v>
      </c>
      <c r="G24" s="25">
        <v>78368</v>
      </c>
      <c r="H24" s="24">
        <f t="shared" si="1"/>
        <v>78082.402991361407</v>
      </c>
      <c r="I24" s="26">
        <f t="shared" si="2"/>
        <v>3.6576360062867182E-3</v>
      </c>
      <c r="J24" s="24">
        <v>26311</v>
      </c>
      <c r="K24" s="25">
        <v>31394</v>
      </c>
      <c r="L24" s="24">
        <f t="shared" si="3"/>
        <v>32635.32120388413</v>
      </c>
      <c r="M24" s="27">
        <f>+(K24-L24)/L24</f>
        <v>-3.8036126445000117E-2</v>
      </c>
      <c r="N24" s="10"/>
      <c r="O24" s="8"/>
    </row>
    <row r="25" spans="1:18" ht="15" customHeight="1" x14ac:dyDescent="0.25">
      <c r="A25" s="11" t="s">
        <v>15</v>
      </c>
      <c r="B25" s="24">
        <v>40891</v>
      </c>
      <c r="C25" s="30">
        <v>59054</v>
      </c>
      <c r="D25" s="24">
        <f t="shared" si="0"/>
        <v>50719.8859544687</v>
      </c>
      <c r="E25" s="26">
        <f t="shared" si="6"/>
        <v>0.16431649812881763</v>
      </c>
      <c r="F25" s="24">
        <v>44523</v>
      </c>
      <c r="G25" s="25">
        <v>65901</v>
      </c>
      <c r="H25" s="24">
        <f t="shared" si="1"/>
        <v>55224.902358729552</v>
      </c>
      <c r="I25" s="26">
        <f t="shared" si="2"/>
        <v>0.19332035341449269</v>
      </c>
      <c r="J25" s="24">
        <v>15584</v>
      </c>
      <c r="K25" s="25">
        <v>20878</v>
      </c>
      <c r="L25" s="24">
        <f t="shared" si="3"/>
        <v>19329.894175110421</v>
      </c>
      <c r="M25" s="27">
        <f>+(K25-L25)/L25</f>
        <v>8.0088685994098838E-2</v>
      </c>
      <c r="N25" s="10"/>
      <c r="O25" s="8"/>
    </row>
    <row r="26" spans="1:18" ht="15" customHeight="1" x14ac:dyDescent="0.25">
      <c r="A26" s="11" t="s">
        <v>16</v>
      </c>
      <c r="B26" s="24">
        <v>63750</v>
      </c>
      <c r="C26" s="30">
        <v>108750</v>
      </c>
      <c r="D26" s="24">
        <f t="shared" si="0"/>
        <v>79073.456985580677</v>
      </c>
      <c r="E26" s="26">
        <f t="shared" si="6"/>
        <v>0.3753034728180778</v>
      </c>
      <c r="F26" s="24">
        <v>78790</v>
      </c>
      <c r="G26" s="25">
        <v>131851</v>
      </c>
      <c r="H26" s="24">
        <f t="shared" si="1"/>
        <v>97728.590994414146</v>
      </c>
      <c r="I26" s="26">
        <f t="shared" si="2"/>
        <v>0.34915482417562105</v>
      </c>
      <c r="J26" s="24">
        <v>42015</v>
      </c>
      <c r="K26" s="25">
        <v>80917</v>
      </c>
      <c r="L26" s="24">
        <f t="shared" si="3"/>
        <v>52114.059533320353</v>
      </c>
      <c r="M26" s="27">
        <f>+(K26-L26)/L26</f>
        <v>0.55269040110498024</v>
      </c>
      <c r="N26" s="10"/>
      <c r="O26" s="8"/>
    </row>
    <row r="27" spans="1:18" ht="9.9499999999999993" customHeight="1" x14ac:dyDescent="0.25">
      <c r="A27" s="11"/>
      <c r="B27" s="24"/>
      <c r="C27" s="30"/>
      <c r="D27" s="24"/>
      <c r="E27" s="26"/>
      <c r="F27" s="24"/>
      <c r="G27" s="30"/>
      <c r="H27" s="24"/>
      <c r="I27" s="26"/>
      <c r="J27" s="28"/>
      <c r="K27" s="29"/>
      <c r="L27" s="24"/>
      <c r="M27" s="27"/>
      <c r="N27" s="10"/>
      <c r="O27" s="8"/>
    </row>
    <row r="28" spans="1:18" ht="15" customHeight="1" x14ac:dyDescent="0.25">
      <c r="A28" s="11" t="s">
        <v>17</v>
      </c>
      <c r="B28" s="24">
        <v>58598</v>
      </c>
      <c r="C28" s="30">
        <v>84325</v>
      </c>
      <c r="D28" s="24">
        <f t="shared" si="0"/>
        <v>72683.081293193056</v>
      </c>
      <c r="E28" s="26">
        <f t="shared" si="6"/>
        <v>0.16017370892471006</v>
      </c>
      <c r="F28" s="24">
        <v>69669</v>
      </c>
      <c r="G28" s="25">
        <v>99190</v>
      </c>
      <c r="H28" s="24">
        <f t="shared" si="1"/>
        <v>86415.194897700712</v>
      </c>
      <c r="I28" s="26">
        <f t="shared" si="2"/>
        <v>0.14783054204092516</v>
      </c>
      <c r="J28" s="24">
        <v>29748</v>
      </c>
      <c r="K28" s="25">
        <v>46146</v>
      </c>
      <c r="L28" s="24">
        <f t="shared" si="3"/>
        <v>36898.465857365554</v>
      </c>
      <c r="M28" s="27">
        <f>+(K28-L28)/L28</f>
        <v>0.2506211011151967</v>
      </c>
      <c r="N28" s="10"/>
      <c r="O28" s="8"/>
    </row>
    <row r="29" spans="1:18" ht="15" customHeight="1" x14ac:dyDescent="0.25">
      <c r="A29" s="11" t="s">
        <v>18</v>
      </c>
      <c r="B29" s="24">
        <v>89077</v>
      </c>
      <c r="C29" s="30">
        <v>110938</v>
      </c>
      <c r="D29" s="24">
        <f t="shared" si="0"/>
        <v>110488.25612399327</v>
      </c>
      <c r="E29" s="26">
        <f t="shared" si="6"/>
        <v>4.0705129376104416E-3</v>
      </c>
      <c r="F29" s="24">
        <v>107662</v>
      </c>
      <c r="G29" s="25">
        <v>151550</v>
      </c>
      <c r="H29" s="24">
        <f t="shared" si="1"/>
        <v>133540.49452520139</v>
      </c>
      <c r="I29" s="26">
        <f t="shared" si="2"/>
        <v>0.13486175514648788</v>
      </c>
      <c r="J29" s="24">
        <v>66505</v>
      </c>
      <c r="K29" s="25">
        <v>98375</v>
      </c>
      <c r="L29" s="24">
        <f t="shared" si="3"/>
        <v>82490.670695310488</v>
      </c>
      <c r="M29" s="27">
        <f>+(K29-L29)/L29</f>
        <v>0.19255909996610709</v>
      </c>
      <c r="N29" s="10"/>
      <c r="O29" s="8"/>
    </row>
    <row r="30" spans="1:18" ht="15" customHeight="1" x14ac:dyDescent="0.25">
      <c r="A30" s="11" t="s">
        <v>19</v>
      </c>
      <c r="B30" s="24">
        <v>38042</v>
      </c>
      <c r="C30" s="30">
        <v>53442</v>
      </c>
      <c r="D30" s="24">
        <f t="shared" si="0"/>
        <v>47186.07765718369</v>
      </c>
      <c r="E30" s="26">
        <f t="shared" si="6"/>
        <v>0.1325798339982153</v>
      </c>
      <c r="F30" s="24">
        <v>55168</v>
      </c>
      <c r="G30" s="25">
        <v>86390</v>
      </c>
      <c r="H30" s="24">
        <f t="shared" si="1"/>
        <v>68428.619215380633</v>
      </c>
      <c r="I30" s="26">
        <f t="shared" si="2"/>
        <v>0.26248346072986672</v>
      </c>
      <c r="J30" s="24">
        <v>27522</v>
      </c>
      <c r="K30" s="25">
        <v>41104</v>
      </c>
      <c r="L30" s="24">
        <f t="shared" si="3"/>
        <v>34137.406794621988</v>
      </c>
      <c r="M30" s="27">
        <f>+(K30-L30)/L30</f>
        <v>0.20407505606065926</v>
      </c>
      <c r="N30" s="10"/>
      <c r="O30" s="8"/>
    </row>
    <row r="31" spans="1:18" ht="9.9499999999999993" customHeight="1" x14ac:dyDescent="0.25">
      <c r="A31" s="11"/>
      <c r="B31" s="24"/>
      <c r="C31" s="30"/>
      <c r="D31" s="24"/>
      <c r="E31" s="26"/>
      <c r="F31" s="24"/>
      <c r="G31" s="30"/>
      <c r="H31" s="24"/>
      <c r="I31" s="26"/>
      <c r="J31" s="28"/>
      <c r="K31" s="29"/>
      <c r="L31" s="24"/>
      <c r="M31" s="27"/>
      <c r="N31" s="10"/>
      <c r="O31" s="8"/>
    </row>
    <row r="32" spans="1:18" ht="15" customHeight="1" x14ac:dyDescent="0.25">
      <c r="A32" s="11" t="s">
        <v>20</v>
      </c>
      <c r="B32" s="24">
        <v>125833</v>
      </c>
      <c r="C32" s="30">
        <v>240417</v>
      </c>
      <c r="D32" s="24">
        <f t="shared" si="0"/>
        <v>156079.22059398549</v>
      </c>
      <c r="E32" s="26">
        <f t="shared" si="6"/>
        <v>0.54035238698049004</v>
      </c>
      <c r="F32" s="24">
        <v>138333</v>
      </c>
      <c r="G32" s="25">
        <v>250000</v>
      </c>
      <c r="H32" s="24">
        <f t="shared" si="1"/>
        <v>171583.82000292288</v>
      </c>
      <c r="I32" s="26">
        <f t="shared" si="2"/>
        <v>0.45701383729387379</v>
      </c>
      <c r="J32" s="24">
        <v>97792</v>
      </c>
      <c r="K32" s="25">
        <v>159649</v>
      </c>
      <c r="L32" s="24">
        <f t="shared" si="3"/>
        <v>121298.0628319044</v>
      </c>
      <c r="M32" s="27">
        <f>+(K32-L32)/L32</f>
        <v>0.31617106054894345</v>
      </c>
      <c r="N32" s="10"/>
      <c r="O32" s="8"/>
    </row>
    <row r="33" spans="1:15" ht="15" customHeight="1" x14ac:dyDescent="0.25">
      <c r="A33" s="11" t="s">
        <v>21</v>
      </c>
      <c r="B33" s="24">
        <v>74121</v>
      </c>
      <c r="C33" s="30">
        <v>99688</v>
      </c>
      <c r="D33" s="24">
        <f t="shared" si="0"/>
        <v>91937.31302318786</v>
      </c>
      <c r="E33" s="26">
        <f t="shared" si="6"/>
        <v>8.430404067668705E-2</v>
      </c>
      <c r="F33" s="24">
        <v>75645</v>
      </c>
      <c r="G33" s="25">
        <v>101827</v>
      </c>
      <c r="H33" s="24">
        <f t="shared" si="1"/>
        <v>93827.633783125508</v>
      </c>
      <c r="I33" s="26">
        <f t="shared" si="2"/>
        <v>8.5255973046963307E-2</v>
      </c>
      <c r="J33" s="24">
        <v>35476</v>
      </c>
      <c r="K33" s="25">
        <v>49185</v>
      </c>
      <c r="L33" s="24">
        <f t="shared" si="3"/>
        <v>44003.293490517026</v>
      </c>
      <c r="M33" s="27">
        <f>+(K33-L33)/L33</f>
        <v>0.11775724266183991</v>
      </c>
      <c r="N33" s="10"/>
      <c r="O33" s="8"/>
    </row>
    <row r="34" spans="1:15" ht="15" customHeight="1" x14ac:dyDescent="0.25">
      <c r="A34" s="11" t="s">
        <v>22</v>
      </c>
      <c r="B34" s="24">
        <v>65354</v>
      </c>
      <c r="C34" s="30">
        <v>67788</v>
      </c>
      <c r="D34" s="24">
        <f t="shared" si="0"/>
        <v>81063.007181735535</v>
      </c>
      <c r="E34" s="26">
        <f t="shared" si="6"/>
        <v>-0.16376159290481582</v>
      </c>
      <c r="F34" s="24">
        <v>70000</v>
      </c>
      <c r="G34" s="25">
        <v>82500</v>
      </c>
      <c r="H34" s="24">
        <f t="shared" si="1"/>
        <v>86825.756690049384</v>
      </c>
      <c r="I34" s="26">
        <f t="shared" si="2"/>
        <v>-4.9821122843668054E-2</v>
      </c>
      <c r="J34" s="24">
        <v>28558</v>
      </c>
      <c r="K34" s="25">
        <v>42958</v>
      </c>
      <c r="L34" s="24">
        <f t="shared" si="3"/>
        <v>35422.427993634716</v>
      </c>
      <c r="M34" s="27">
        <f>+(K34-L34)/L34</f>
        <v>0.21273448583816446</v>
      </c>
      <c r="N34" s="10"/>
      <c r="O34" s="8"/>
    </row>
    <row r="35" spans="1:15" ht="9.9499999999999993" customHeight="1" x14ac:dyDescent="0.25">
      <c r="A35" s="11"/>
      <c r="B35" s="24"/>
      <c r="C35" s="30"/>
      <c r="D35" s="24"/>
      <c r="E35" s="26"/>
      <c r="F35" s="24"/>
      <c r="G35" s="30"/>
      <c r="H35" s="24"/>
      <c r="I35" s="26"/>
      <c r="J35" s="28"/>
      <c r="K35" s="29"/>
      <c r="L35" s="24"/>
      <c r="M35" s="27"/>
      <c r="N35" s="10"/>
      <c r="O35" s="8"/>
    </row>
    <row r="36" spans="1:15" ht="15" customHeight="1" x14ac:dyDescent="0.25">
      <c r="A36" s="11" t="s">
        <v>23</v>
      </c>
      <c r="B36" s="24">
        <v>83125</v>
      </c>
      <c r="C36" s="30">
        <v>116518</v>
      </c>
      <c r="D36" s="24">
        <f t="shared" si="0"/>
        <v>103105.58606943363</v>
      </c>
      <c r="E36" s="26">
        <f t="shared" si="6"/>
        <v>0.13008426062904244</v>
      </c>
      <c r="F36" s="24">
        <v>92931</v>
      </c>
      <c r="G36" s="25">
        <v>133036</v>
      </c>
      <c r="H36" s="24">
        <f t="shared" si="1"/>
        <v>115268.63421375684</v>
      </c>
      <c r="I36" s="26">
        <f t="shared" si="2"/>
        <v>0.15413877250679434</v>
      </c>
      <c r="J36" s="24">
        <v>35043</v>
      </c>
      <c r="K36" s="25">
        <v>56096</v>
      </c>
      <c r="L36" s="24">
        <f t="shared" si="3"/>
        <v>43466.214166991434</v>
      </c>
      <c r="M36" s="27">
        <f>+(K36-L36)/L36</f>
        <v>0.29056558237362479</v>
      </c>
      <c r="N36" s="10"/>
      <c r="O36" s="8"/>
    </row>
    <row r="37" spans="1:15" ht="15" customHeight="1" x14ac:dyDescent="0.25">
      <c r="A37" s="11" t="s">
        <v>24</v>
      </c>
      <c r="B37" s="24">
        <v>79077</v>
      </c>
      <c r="C37" s="30">
        <v>86906</v>
      </c>
      <c r="D37" s="24">
        <f t="shared" si="0"/>
        <v>98084.576596843355</v>
      </c>
      <c r="E37" s="26">
        <f t="shared" si="6"/>
        <v>-0.11396875007974612</v>
      </c>
      <c r="F37" s="24">
        <v>93707</v>
      </c>
      <c r="G37" s="25">
        <v>117978</v>
      </c>
      <c r="H37" s="24">
        <f t="shared" si="1"/>
        <v>116231.15974506368</v>
      </c>
      <c r="I37" s="26">
        <f t="shared" si="2"/>
        <v>1.5029018541738432E-2</v>
      </c>
      <c r="J37" s="24">
        <v>32790</v>
      </c>
      <c r="K37" s="25">
        <v>53203</v>
      </c>
      <c r="L37" s="24">
        <f t="shared" si="3"/>
        <v>40671.66516952456</v>
      </c>
      <c r="M37" s="27">
        <f>+(K37-L37)/L37</f>
        <v>0.30810970680062588</v>
      </c>
      <c r="N37" s="10"/>
      <c r="O37" s="8"/>
    </row>
    <row r="38" spans="1:15" ht="15" customHeight="1" x14ac:dyDescent="0.25">
      <c r="A38" s="11" t="s">
        <v>25</v>
      </c>
      <c r="B38" s="24">
        <v>81711</v>
      </c>
      <c r="C38" s="30">
        <v>106203</v>
      </c>
      <c r="D38" s="24">
        <f t="shared" si="0"/>
        <v>101351.70578429464</v>
      </c>
      <c r="E38" s="26">
        <f t="shared" si="6"/>
        <v>4.7865935537684007E-2</v>
      </c>
      <c r="F38" s="24">
        <v>97808</v>
      </c>
      <c r="G38" s="25">
        <v>126532</v>
      </c>
      <c r="H38" s="24">
        <f t="shared" si="1"/>
        <v>121317.90871914785</v>
      </c>
      <c r="I38" s="26">
        <f t="shared" si="2"/>
        <v>4.2978743500457349E-2</v>
      </c>
      <c r="J38" s="24">
        <v>38026</v>
      </c>
      <c r="K38" s="25">
        <v>56476</v>
      </c>
      <c r="L38" s="24">
        <f t="shared" si="3"/>
        <v>47166.231769940256</v>
      </c>
      <c r="M38" s="27">
        <f>+(K38-L38)/L38</f>
        <v>0.19738206510686315</v>
      </c>
      <c r="N38" s="10"/>
      <c r="O38" s="8"/>
    </row>
    <row r="39" spans="1:15" ht="9.9499999999999993" customHeight="1" x14ac:dyDescent="0.25">
      <c r="A39" s="11"/>
      <c r="B39" s="24"/>
      <c r="C39" s="30"/>
      <c r="D39" s="24"/>
      <c r="E39" s="26"/>
      <c r="F39" s="24"/>
      <c r="G39" s="30"/>
      <c r="H39" s="24"/>
      <c r="I39" s="26"/>
      <c r="J39" s="28"/>
      <c r="K39" s="29"/>
      <c r="L39" s="24"/>
      <c r="M39" s="27"/>
      <c r="N39" s="10"/>
      <c r="O39" s="8"/>
    </row>
    <row r="40" spans="1:15" ht="15" customHeight="1" x14ac:dyDescent="0.25">
      <c r="A40" s="11" t="s">
        <v>26</v>
      </c>
      <c r="B40" s="24">
        <v>65198</v>
      </c>
      <c r="C40" s="30">
        <v>119647</v>
      </c>
      <c r="D40" s="24">
        <f t="shared" si="0"/>
        <v>80869.509781111992</v>
      </c>
      <c r="E40" s="26">
        <f t="shared" si="6"/>
        <v>0.47950692818401303</v>
      </c>
      <c r="F40" s="24">
        <v>72188</v>
      </c>
      <c r="G40" s="25">
        <v>139074</v>
      </c>
      <c r="H40" s="24">
        <f t="shared" si="1"/>
        <v>89539.681770589785</v>
      </c>
      <c r="I40" s="26">
        <f t="shared" si="2"/>
        <v>0.5532107915719694</v>
      </c>
      <c r="J40" s="24">
        <v>38974</v>
      </c>
      <c r="K40" s="25">
        <v>71222</v>
      </c>
      <c r="L40" s="24">
        <f t="shared" si="3"/>
        <v>48342.100589114067</v>
      </c>
      <c r="M40" s="27">
        <f>+(K40-L40)/L40</f>
        <v>0.47329137815823735</v>
      </c>
      <c r="N40" s="10"/>
      <c r="O40" s="8"/>
    </row>
    <row r="41" spans="1:15" ht="15" customHeight="1" x14ac:dyDescent="0.25">
      <c r="A41" s="11" t="s">
        <v>27</v>
      </c>
      <c r="B41" s="24">
        <v>31132</v>
      </c>
      <c r="C41" s="30">
        <v>51364</v>
      </c>
      <c r="D41" s="24">
        <f t="shared" si="0"/>
        <v>38615.135103923101</v>
      </c>
      <c r="E41" s="26"/>
      <c r="F41" s="24">
        <v>37821</v>
      </c>
      <c r="G41" s="25" t="s">
        <v>109</v>
      </c>
      <c r="H41" s="24">
        <f t="shared" si="1"/>
        <v>46911.956339633682</v>
      </c>
      <c r="I41" s="26"/>
      <c r="J41" s="24">
        <v>18270</v>
      </c>
      <c r="K41" s="25">
        <v>38232</v>
      </c>
      <c r="L41" s="24">
        <f t="shared" si="3"/>
        <v>22661.522496102887</v>
      </c>
      <c r="M41" s="27">
        <f>+(K41-L41)/L41</f>
        <v>0.68708876495719895</v>
      </c>
      <c r="N41" s="10"/>
      <c r="O41" s="8"/>
    </row>
    <row r="42" spans="1:15" ht="15" customHeight="1" x14ac:dyDescent="0.25">
      <c r="A42" s="11" t="s">
        <v>28</v>
      </c>
      <c r="B42" s="24">
        <v>51518</v>
      </c>
      <c r="C42" s="30">
        <v>80658</v>
      </c>
      <c r="D42" s="24">
        <f t="shared" si="0"/>
        <v>63901.276187970914</v>
      </c>
      <c r="E42" s="26">
        <f t="shared" si="6"/>
        <v>0.2622283123538533</v>
      </c>
      <c r="F42" s="24">
        <v>80093</v>
      </c>
      <c r="G42" s="25">
        <v>113864</v>
      </c>
      <c r="H42" s="24">
        <f t="shared" si="1"/>
        <v>99344.790436801777</v>
      </c>
      <c r="I42" s="26">
        <f t="shared" si="2"/>
        <v>0.14614968232717371</v>
      </c>
      <c r="J42" s="24">
        <v>39956</v>
      </c>
      <c r="K42" s="25">
        <v>76859</v>
      </c>
      <c r="L42" s="24">
        <f t="shared" si="3"/>
        <v>49560.141918680187</v>
      </c>
      <c r="M42" s="27">
        <f>+(K42-L42)/L42</f>
        <v>0.55082283917008601</v>
      </c>
      <c r="N42" s="10"/>
      <c r="O42" s="8"/>
    </row>
    <row r="43" spans="1:15" ht="9.9499999999999993" customHeight="1" x14ac:dyDescent="0.25">
      <c r="A43" s="11"/>
      <c r="B43" s="24"/>
      <c r="C43" s="30"/>
      <c r="D43" s="24"/>
      <c r="E43" s="26"/>
      <c r="F43" s="24"/>
      <c r="G43" s="30"/>
      <c r="H43" s="24"/>
      <c r="I43" s="26"/>
      <c r="J43" s="28"/>
      <c r="K43" s="29"/>
      <c r="L43" s="24"/>
      <c r="M43" s="27"/>
      <c r="N43" s="10"/>
      <c r="O43" s="8"/>
    </row>
    <row r="44" spans="1:15" ht="15" customHeight="1" x14ac:dyDescent="0.25">
      <c r="A44" s="11" t="s">
        <v>29</v>
      </c>
      <c r="B44" s="24">
        <v>65167</v>
      </c>
      <c r="C44" s="30">
        <v>95208</v>
      </c>
      <c r="D44" s="24">
        <f t="shared" si="0"/>
        <v>80831.058374577828</v>
      </c>
      <c r="E44" s="26">
        <f t="shared" si="6"/>
        <v>0.17786407742922569</v>
      </c>
      <c r="F44" s="24">
        <v>86447</v>
      </c>
      <c r="G44" s="25">
        <v>133125</v>
      </c>
      <c r="H44" s="24">
        <f t="shared" si="1"/>
        <v>107226.08840835284</v>
      </c>
      <c r="I44" s="26">
        <f t="shared" si="2"/>
        <v>0.24153554397149543</v>
      </c>
      <c r="J44" s="24">
        <v>41322</v>
      </c>
      <c r="K44" s="25">
        <v>74531</v>
      </c>
      <c r="L44" s="24">
        <f t="shared" si="3"/>
        <v>51254.48454208886</v>
      </c>
      <c r="M44" s="27">
        <f>+(K44-L44)/L44</f>
        <v>0.45413617297813358</v>
      </c>
      <c r="N44" s="10"/>
      <c r="O44" s="8"/>
    </row>
    <row r="45" spans="1:15" ht="15" customHeight="1" x14ac:dyDescent="0.25">
      <c r="A45" s="11" t="s">
        <v>30</v>
      </c>
      <c r="B45" s="24">
        <v>63182</v>
      </c>
      <c r="C45" s="30">
        <v>96688</v>
      </c>
      <c r="D45" s="24">
        <f t="shared" si="0"/>
        <v>78368.927988438576</v>
      </c>
      <c r="E45" s="26">
        <f t="shared" si="6"/>
        <v>0.23375427585616529</v>
      </c>
      <c r="F45" s="24">
        <v>66286</v>
      </c>
      <c r="G45" s="25">
        <v>95971</v>
      </c>
      <c r="H45" s="24">
        <f t="shared" si="1"/>
        <v>82219.030113665896</v>
      </c>
      <c r="I45" s="26">
        <f t="shared" si="2"/>
        <v>0.16726018133906864</v>
      </c>
      <c r="J45" s="24">
        <v>19635</v>
      </c>
      <c r="K45" s="25">
        <v>31800</v>
      </c>
      <c r="L45" s="24">
        <f t="shared" si="3"/>
        <v>24354.624751558851</v>
      </c>
      <c r="M45" s="27">
        <f>+(K45-L45)/L45</f>
        <v>0.30570683491908851</v>
      </c>
      <c r="N45" s="10"/>
      <c r="O45" s="8"/>
    </row>
    <row r="46" spans="1:15" ht="15" customHeight="1" x14ac:dyDescent="0.25">
      <c r="A46" s="11" t="s">
        <v>31</v>
      </c>
      <c r="B46" s="24">
        <v>68421</v>
      </c>
      <c r="C46" s="30">
        <v>102500</v>
      </c>
      <c r="D46" s="24">
        <f t="shared" si="0"/>
        <v>84867.215692712402</v>
      </c>
      <c r="E46" s="26">
        <f t="shared" si="6"/>
        <v>0.20776909155512377</v>
      </c>
      <c r="F46" s="24">
        <v>78993</v>
      </c>
      <c r="G46" s="25">
        <v>118218</v>
      </c>
      <c r="H46" s="24">
        <f t="shared" si="1"/>
        <v>97980.385688815295</v>
      </c>
      <c r="I46" s="26">
        <f t="shared" si="2"/>
        <v>0.20654760816577269</v>
      </c>
      <c r="J46" s="24">
        <v>31644</v>
      </c>
      <c r="K46" s="25">
        <v>49451</v>
      </c>
      <c r="L46" s="24">
        <f t="shared" si="3"/>
        <v>39250.203495713176</v>
      </c>
      <c r="M46" s="27">
        <f>+(K46-L46)/L46</f>
        <v>0.25989155713296958</v>
      </c>
      <c r="N46" s="10"/>
      <c r="O46" s="8"/>
    </row>
    <row r="47" spans="1:15" ht="9.9499999999999993" customHeight="1" x14ac:dyDescent="0.25">
      <c r="A47" s="11"/>
      <c r="B47" s="24"/>
      <c r="C47" s="30"/>
      <c r="D47" s="24"/>
      <c r="E47" s="26"/>
      <c r="F47" s="24"/>
      <c r="G47" s="30"/>
      <c r="H47" s="24"/>
      <c r="I47" s="26"/>
      <c r="J47" s="28"/>
      <c r="K47" s="29"/>
      <c r="L47" s="24"/>
      <c r="M47" s="27"/>
      <c r="N47" s="10"/>
      <c r="O47" s="8"/>
    </row>
    <row r="48" spans="1:15" ht="15" customHeight="1" x14ac:dyDescent="0.25">
      <c r="A48" s="11" t="s">
        <v>32</v>
      </c>
      <c r="B48" s="24">
        <v>64375</v>
      </c>
      <c r="C48" s="30">
        <v>110750</v>
      </c>
      <c r="D48" s="24">
        <f t="shared" si="0"/>
        <v>79848.686956027552</v>
      </c>
      <c r="E48" s="26">
        <f t="shared" si="6"/>
        <v>0.386998386848737</v>
      </c>
      <c r="F48" s="24">
        <v>76713</v>
      </c>
      <c r="G48" s="25">
        <v>140313</v>
      </c>
      <c r="H48" s="24">
        <f t="shared" si="1"/>
        <v>95152.34675662512</v>
      </c>
      <c r="I48" s="26">
        <f t="shared" si="2"/>
        <v>0.47461418223224749</v>
      </c>
      <c r="J48" s="24">
        <v>45104</v>
      </c>
      <c r="K48" s="25">
        <v>92668</v>
      </c>
      <c r="L48" s="24">
        <f t="shared" si="3"/>
        <v>55945.556139256958</v>
      </c>
      <c r="M48" s="27">
        <f>+(K48-L48)/L48</f>
        <v>0.65639608210052147</v>
      </c>
      <c r="N48" s="10"/>
      <c r="O48" s="8"/>
    </row>
    <row r="49" spans="1:15" ht="15" customHeight="1" x14ac:dyDescent="0.25">
      <c r="A49" s="11" t="s">
        <v>72</v>
      </c>
      <c r="B49" s="24">
        <v>71706</v>
      </c>
      <c r="C49" s="30">
        <v>91403</v>
      </c>
      <c r="D49" s="24">
        <f t="shared" si="0"/>
        <v>88941.824417381154</v>
      </c>
      <c r="E49" s="26">
        <f>+(C49-D49)/D49</f>
        <v>2.7671746096293012E-2</v>
      </c>
      <c r="F49" s="24">
        <v>83864</v>
      </c>
      <c r="G49" s="25">
        <v>120424</v>
      </c>
      <c r="H49" s="24">
        <f t="shared" si="1"/>
        <v>104022.21798649001</v>
      </c>
      <c r="I49" s="26">
        <f>+(G49-H49)/H49</f>
        <v>0.15767575745827866</v>
      </c>
      <c r="J49" s="24">
        <v>34424</v>
      </c>
      <c r="K49" s="25">
        <v>48487</v>
      </c>
      <c r="L49" s="24">
        <f t="shared" si="3"/>
        <v>42698.426404260856</v>
      </c>
      <c r="M49" s="27">
        <f>+(K49-L49)/L49</f>
        <v>0.13556878047293811</v>
      </c>
      <c r="N49" s="10"/>
      <c r="O49" s="8"/>
    </row>
    <row r="50" spans="1:15" ht="15" customHeight="1" x14ac:dyDescent="0.25">
      <c r="A50" s="11" t="s">
        <v>33</v>
      </c>
      <c r="B50" s="24">
        <v>60301</v>
      </c>
      <c r="C50" s="30">
        <v>80957</v>
      </c>
      <c r="D50" s="24">
        <f t="shared" si="0"/>
        <v>74795.427916666682</v>
      </c>
      <c r="E50" s="26">
        <f t="shared" si="6"/>
        <v>8.2378993675899986E-2</v>
      </c>
      <c r="F50" s="24">
        <v>70313</v>
      </c>
      <c r="G50" s="25">
        <v>94648</v>
      </c>
      <c r="H50" s="24">
        <f t="shared" si="1"/>
        <v>87213.991859249174</v>
      </c>
      <c r="I50" s="26">
        <f t="shared" si="2"/>
        <v>8.5238709778910765E-2</v>
      </c>
      <c r="J50" s="24">
        <v>26082</v>
      </c>
      <c r="K50" s="25">
        <v>43962</v>
      </c>
      <c r="L50" s="24">
        <f t="shared" si="3"/>
        <v>32351.276942712397</v>
      </c>
      <c r="M50" s="27">
        <f>+(K50-L50)/L50</f>
        <v>0.35889535605805789</v>
      </c>
      <c r="N50" s="10"/>
      <c r="O50" s="8"/>
    </row>
    <row r="51" spans="1:15" ht="9.9499999999999993" customHeight="1" x14ac:dyDescent="0.25">
      <c r="A51" s="11"/>
      <c r="B51" s="24"/>
      <c r="C51" s="24"/>
      <c r="D51" s="24"/>
      <c r="E51" s="26"/>
      <c r="F51" s="24"/>
      <c r="G51" s="31"/>
      <c r="H51" s="24"/>
      <c r="I51" s="26"/>
      <c r="J51" s="28"/>
      <c r="K51" s="29"/>
      <c r="L51" s="24"/>
      <c r="M51" s="27"/>
      <c r="N51" s="10"/>
      <c r="O51" s="8"/>
    </row>
    <row r="52" spans="1:15" ht="9.9499999999999993" customHeight="1" x14ac:dyDescent="0.25">
      <c r="A52" s="11"/>
      <c r="B52" s="24"/>
      <c r="C52" s="24"/>
      <c r="D52" s="24"/>
      <c r="E52" s="26"/>
      <c r="F52" s="24"/>
      <c r="G52" s="30"/>
      <c r="H52" s="24"/>
      <c r="I52" s="26"/>
      <c r="J52" s="28"/>
      <c r="K52" s="29"/>
      <c r="L52" s="24"/>
      <c r="M52" s="27"/>
      <c r="N52" s="10"/>
      <c r="O52" s="8"/>
    </row>
    <row r="53" spans="1:15" ht="15" customHeight="1" x14ac:dyDescent="0.25">
      <c r="A53" s="11" t="s">
        <v>34</v>
      </c>
      <c r="B53" s="32">
        <v>61038</v>
      </c>
      <c r="C53" s="32">
        <v>82379</v>
      </c>
      <c r="D53" s="32">
        <f t="shared" si="0"/>
        <v>75709.579097817623</v>
      </c>
      <c r="E53" s="34">
        <f>+(C53-D53)/D53</f>
        <v>8.8092167221870438E-2</v>
      </c>
      <c r="F53" s="32">
        <v>75710</v>
      </c>
      <c r="G53" s="33">
        <v>104483</v>
      </c>
      <c r="H53" s="32">
        <f t="shared" si="1"/>
        <v>93908.257700051981</v>
      </c>
      <c r="I53" s="34">
        <f>+(G53-H53)/H53</f>
        <v>0.11260716106270775</v>
      </c>
      <c r="J53" s="32">
        <v>30397</v>
      </c>
      <c r="K53" s="33">
        <v>42497</v>
      </c>
      <c r="L53" s="32">
        <f t="shared" si="3"/>
        <v>37703.464658677585</v>
      </c>
      <c r="M53" s="35">
        <f>+(K53-L53)/L53</f>
        <v>0.12713779448964158</v>
      </c>
      <c r="N53" s="10"/>
      <c r="O53" s="8"/>
    </row>
    <row r="54" spans="1:15" ht="9.9499999999999993" customHeight="1" thickBot="1" x14ac:dyDescent="0.3">
      <c r="A54" s="36"/>
      <c r="B54" s="37"/>
      <c r="C54" s="4"/>
      <c r="D54" s="4"/>
      <c r="E54" s="4"/>
      <c r="F54" s="37"/>
      <c r="G54" s="4"/>
      <c r="H54" s="4"/>
      <c r="I54" s="6"/>
      <c r="J54" s="4"/>
      <c r="K54" s="4"/>
      <c r="L54" s="38"/>
      <c r="M54" s="39"/>
      <c r="N54" s="10"/>
      <c r="O54" s="9"/>
    </row>
    <row r="55" spans="1:15" ht="7.5" customHeight="1" thickTop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10"/>
      <c r="M55" s="10"/>
      <c r="N55" s="10"/>
    </row>
    <row r="56" spans="1:15" ht="62.25" customHeight="1" x14ac:dyDescent="0.2">
      <c r="A56" s="31"/>
      <c r="B56" s="5"/>
      <c r="C56" s="5"/>
      <c r="D56" s="5"/>
      <c r="E56" s="5"/>
      <c r="F56" s="5"/>
      <c r="G56" s="5"/>
      <c r="H56" s="5"/>
      <c r="I56" s="5"/>
      <c r="J56" s="5"/>
      <c r="K56" s="5"/>
      <c r="L56" s="10"/>
      <c r="M56" s="10"/>
      <c r="N56" s="10"/>
    </row>
    <row r="57" spans="1:15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10"/>
      <c r="M57" s="10"/>
      <c r="N57" s="10"/>
    </row>
    <row r="66" spans="3:3" x14ac:dyDescent="0.2">
      <c r="C66" s="3"/>
    </row>
  </sheetData>
  <mergeCells count="10">
    <mergeCell ref="A1:O1"/>
    <mergeCell ref="B3:E3"/>
    <mergeCell ref="F3:I3"/>
    <mergeCell ref="J3:M3"/>
    <mergeCell ref="D4:D6"/>
    <mergeCell ref="E4:E6"/>
    <mergeCell ref="H4:H6"/>
    <mergeCell ref="I4:I6"/>
    <mergeCell ref="L4:L6"/>
    <mergeCell ref="M4:M6"/>
  </mergeCells>
  <hyperlinks>
    <hyperlink ref="R4" r:id="rId1"/>
  </hyperlinks>
  <printOptions horizontalCentered="1" verticalCentered="1"/>
  <pageMargins left="0.5" right="0.5" top="0.5" bottom="0.5" header="0.5" footer="0.5"/>
  <pageSetup scale="66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C1" workbookViewId="0">
      <selection activeCell="F11" sqref="F11"/>
    </sheetView>
  </sheetViews>
  <sheetFormatPr defaultRowHeight="15" x14ac:dyDescent="0.2"/>
  <cols>
    <col min="1" max="1" width="4" bestFit="1" customWidth="1"/>
    <col min="2" max="2" width="27" bestFit="1" customWidth="1"/>
    <col min="3" max="3" width="24.28515625" style="67" bestFit="1" customWidth="1"/>
    <col min="4" max="4" width="9.140625" style="23"/>
    <col min="10" max="10" width="27" bestFit="1" customWidth="1"/>
  </cols>
  <sheetData>
    <row r="1" spans="1:11" x14ac:dyDescent="0.2">
      <c r="C1" s="62" t="s">
        <v>127</v>
      </c>
      <c r="D1" s="23">
        <f>'Sheet1 (2)'!E32</f>
        <v>0.54035238698049004</v>
      </c>
    </row>
    <row r="2" spans="1:11" ht="15.75" x14ac:dyDescent="0.25">
      <c r="A2" t="s">
        <v>41</v>
      </c>
      <c r="B2" s="2" t="s">
        <v>73</v>
      </c>
      <c r="C2" s="62" t="s">
        <v>142</v>
      </c>
      <c r="D2" s="23">
        <f>'Sheet1 (2)'!E40</f>
        <v>0.47950692818401303</v>
      </c>
      <c r="K2" s="45"/>
    </row>
    <row r="3" spans="1:11" ht="15.75" x14ac:dyDescent="0.25">
      <c r="A3" t="s">
        <v>42</v>
      </c>
      <c r="B3" s="2" t="s">
        <v>87</v>
      </c>
      <c r="C3" s="66" t="s">
        <v>128</v>
      </c>
      <c r="D3" s="23">
        <f>'Sheet1 (2)'!E48</f>
        <v>0.386998386848737</v>
      </c>
      <c r="K3" s="45"/>
    </row>
    <row r="4" spans="1:11" ht="15.75" x14ac:dyDescent="0.25">
      <c r="A4" t="s">
        <v>43</v>
      </c>
      <c r="B4" s="2" t="s">
        <v>88</v>
      </c>
      <c r="C4" s="62" t="s">
        <v>129</v>
      </c>
      <c r="D4" s="23">
        <f>'Sheet1 (2)'!E26</f>
        <v>0.3753034728180778</v>
      </c>
      <c r="K4" s="45"/>
    </row>
    <row r="5" spans="1:11" ht="15.75" x14ac:dyDescent="0.25">
      <c r="A5" t="s">
        <v>44</v>
      </c>
      <c r="B5" s="2" t="s">
        <v>75</v>
      </c>
      <c r="C5" s="66" t="s">
        <v>130</v>
      </c>
      <c r="D5" s="23">
        <f>'Sheet1 (2)'!E42</f>
        <v>0.2622283123538533</v>
      </c>
      <c r="K5" s="45"/>
    </row>
    <row r="6" spans="1:11" ht="15.75" x14ac:dyDescent="0.25">
      <c r="A6" t="s">
        <v>45</v>
      </c>
      <c r="B6" s="2" t="s">
        <v>89</v>
      </c>
      <c r="C6" s="62" t="s">
        <v>131</v>
      </c>
      <c r="D6" s="23">
        <f>'Sheet1 (2)'!E10</f>
        <v>0.23969847593051449</v>
      </c>
      <c r="K6" s="45"/>
    </row>
    <row r="7" spans="1:11" ht="15.75" x14ac:dyDescent="0.25">
      <c r="A7" t="s">
        <v>46</v>
      </c>
      <c r="B7" s="2" t="s">
        <v>91</v>
      </c>
      <c r="C7" s="66" t="s">
        <v>143</v>
      </c>
      <c r="D7" s="23">
        <f>'Sheet1 (2)'!E45</f>
        <v>0.23375427585616529</v>
      </c>
      <c r="K7" s="45"/>
    </row>
    <row r="8" spans="1:11" ht="15.75" x14ac:dyDescent="0.25">
      <c r="A8" t="s">
        <v>47</v>
      </c>
      <c r="B8" s="2" t="s">
        <v>92</v>
      </c>
      <c r="C8" s="66" t="s">
        <v>114</v>
      </c>
      <c r="D8" s="23">
        <f>'Sheet1 (2)'!E46</f>
        <v>0.20776909155512377</v>
      </c>
      <c r="K8" s="45"/>
    </row>
    <row r="9" spans="1:11" ht="15.75" x14ac:dyDescent="0.25">
      <c r="A9" t="s">
        <v>48</v>
      </c>
      <c r="B9" s="2" t="s">
        <v>93</v>
      </c>
      <c r="C9" s="62" t="s">
        <v>132</v>
      </c>
      <c r="D9" s="23">
        <f>'Sheet1 (2)'!E12</f>
        <v>0.18331688686261699</v>
      </c>
      <c r="K9" s="45"/>
    </row>
    <row r="10" spans="1:11" ht="15.75" x14ac:dyDescent="0.25">
      <c r="A10" t="s">
        <v>49</v>
      </c>
      <c r="B10" s="2" t="s">
        <v>95</v>
      </c>
      <c r="C10" s="66" t="s">
        <v>133</v>
      </c>
      <c r="D10" s="23">
        <f>'Sheet1 (2)'!E44</f>
        <v>0.17786407742922569</v>
      </c>
      <c r="K10" s="45"/>
    </row>
    <row r="11" spans="1:11" ht="15.75" x14ac:dyDescent="0.25">
      <c r="A11" t="s">
        <v>50</v>
      </c>
      <c r="B11" s="2" t="s">
        <v>107</v>
      </c>
      <c r="C11" s="62" t="s">
        <v>115</v>
      </c>
      <c r="D11" s="23">
        <f>'Sheet1 (2)'!E14</f>
        <v>0.17038296669405334</v>
      </c>
      <c r="K11" s="45"/>
    </row>
    <row r="12" spans="1:11" ht="15.75" x14ac:dyDescent="0.25">
      <c r="A12" t="s">
        <v>51</v>
      </c>
      <c r="B12" s="2" t="s">
        <v>97</v>
      </c>
      <c r="C12" s="62" t="s">
        <v>116</v>
      </c>
      <c r="D12" s="23">
        <f>'Sheet1 (2)'!E25</f>
        <v>0.16431649812881763</v>
      </c>
      <c r="K12" s="45"/>
    </row>
    <row r="13" spans="1:11" ht="15.75" x14ac:dyDescent="0.25">
      <c r="A13" t="s">
        <v>52</v>
      </c>
      <c r="B13" s="2" t="s">
        <v>76</v>
      </c>
      <c r="C13" s="63" t="s">
        <v>144</v>
      </c>
      <c r="D13" s="23">
        <f>'Sheet1 (2)'!E28</f>
        <v>0.16017370892471006</v>
      </c>
      <c r="K13" s="45"/>
    </row>
    <row r="14" spans="1:11" ht="15.75" x14ac:dyDescent="0.25">
      <c r="A14" t="s">
        <v>53</v>
      </c>
      <c r="B14" s="2" t="s">
        <v>77</v>
      </c>
      <c r="C14" s="63" t="s">
        <v>117</v>
      </c>
      <c r="D14" s="23">
        <f>'Sheet1 (2)'!E30</f>
        <v>0.1325798339982153</v>
      </c>
      <c r="K14" s="45"/>
    </row>
    <row r="15" spans="1:11" ht="15.75" x14ac:dyDescent="0.25">
      <c r="A15" t="s">
        <v>54</v>
      </c>
      <c r="B15" s="2" t="s">
        <v>78</v>
      </c>
      <c r="C15" s="62" t="s">
        <v>134</v>
      </c>
      <c r="D15" s="23">
        <f>'Sheet1 (2)'!E36</f>
        <v>0.13008426062904244</v>
      </c>
      <c r="K15" s="45"/>
    </row>
    <row r="16" spans="1:11" ht="15.75" x14ac:dyDescent="0.25">
      <c r="A16" t="s">
        <v>55</v>
      </c>
      <c r="B16" s="2" t="s">
        <v>106</v>
      </c>
      <c r="C16" s="62" t="s">
        <v>118</v>
      </c>
      <c r="D16" s="23">
        <f>'Sheet1 (2)'!E17</f>
        <v>0.12602200926961726</v>
      </c>
      <c r="K16" s="45"/>
    </row>
    <row r="17" spans="1:11" ht="15.75" x14ac:dyDescent="0.25">
      <c r="A17" t="s">
        <v>56</v>
      </c>
      <c r="B17" s="2" t="s">
        <v>79</v>
      </c>
      <c r="C17" s="62" t="s">
        <v>135</v>
      </c>
      <c r="D17" s="23">
        <f>'Sheet1 (2)'!E20</f>
        <v>0.10424175464264804</v>
      </c>
      <c r="K17" s="45"/>
    </row>
    <row r="18" spans="1:11" ht="15.75" x14ac:dyDescent="0.25">
      <c r="A18" t="s">
        <v>57</v>
      </c>
      <c r="B18" s="2" t="s">
        <v>101</v>
      </c>
      <c r="C18" s="62" t="s">
        <v>136</v>
      </c>
      <c r="D18" s="23">
        <f>'Sheet1 (2)'!E24</f>
        <v>0.10388539124653354</v>
      </c>
      <c r="K18" s="45"/>
    </row>
    <row r="19" spans="1:11" ht="15.75" x14ac:dyDescent="0.25">
      <c r="A19" t="s">
        <v>58</v>
      </c>
      <c r="B19" s="2" t="s">
        <v>34</v>
      </c>
      <c r="C19" s="66" t="s">
        <v>110</v>
      </c>
      <c r="D19" s="23">
        <f>'Sheet1 (2)'!E53</f>
        <v>8.8092167221870438E-2</v>
      </c>
      <c r="K19" s="45"/>
    </row>
    <row r="20" spans="1:11" ht="15.75" x14ac:dyDescent="0.25">
      <c r="A20" t="s">
        <v>59</v>
      </c>
      <c r="B20" s="2" t="s">
        <v>81</v>
      </c>
      <c r="C20" s="63" t="s">
        <v>119</v>
      </c>
      <c r="D20" s="23">
        <f>'Sheet1 (2)'!E8</f>
        <v>8.5619220698020845E-2</v>
      </c>
      <c r="K20" s="45"/>
    </row>
    <row r="21" spans="1:11" ht="15.75" x14ac:dyDescent="0.25">
      <c r="A21" t="s">
        <v>60</v>
      </c>
      <c r="B21" s="2" t="s">
        <v>82</v>
      </c>
      <c r="C21" s="63" t="s">
        <v>120</v>
      </c>
      <c r="D21" s="23">
        <f>'Sheet1 (2)'!E33</f>
        <v>8.430404067668705E-2</v>
      </c>
      <c r="K21" s="45"/>
    </row>
    <row r="22" spans="1:11" ht="15.75" x14ac:dyDescent="0.25">
      <c r="A22" t="s">
        <v>62</v>
      </c>
      <c r="B22" s="2"/>
      <c r="C22" s="66" t="s">
        <v>137</v>
      </c>
      <c r="D22" s="23">
        <f>'Sheet1 (2)'!E50</f>
        <v>8.2378993675899986E-2</v>
      </c>
      <c r="K22" s="45"/>
    </row>
    <row r="23" spans="1:11" ht="15.75" x14ac:dyDescent="0.25">
      <c r="A23" t="s">
        <v>63</v>
      </c>
      <c r="B23" s="2"/>
      <c r="C23" s="62" t="s">
        <v>121</v>
      </c>
      <c r="D23" s="23">
        <f>'Sheet1 (2)'!E22</f>
        <v>7.7715073663632742E-2</v>
      </c>
      <c r="K23" s="45"/>
    </row>
    <row r="24" spans="1:11" ht="15.75" x14ac:dyDescent="0.25">
      <c r="A24" t="s">
        <v>64</v>
      </c>
      <c r="B24" s="2"/>
      <c r="C24" s="62" t="s">
        <v>138</v>
      </c>
      <c r="D24" s="23">
        <f>'Sheet1 (2)'!E18</f>
        <v>4.965082651761047E-2</v>
      </c>
      <c r="K24" s="45"/>
    </row>
    <row r="25" spans="1:11" ht="15.75" x14ac:dyDescent="0.25">
      <c r="A25" t="s">
        <v>65</v>
      </c>
      <c r="B25" s="2"/>
      <c r="C25" s="62" t="s">
        <v>145</v>
      </c>
      <c r="D25" s="23">
        <f>'Sheet1 (2)'!E38</f>
        <v>4.7865935537684007E-2</v>
      </c>
      <c r="K25" s="45"/>
    </row>
    <row r="26" spans="1:11" ht="15.75" x14ac:dyDescent="0.25">
      <c r="A26" t="s">
        <v>66</v>
      </c>
      <c r="B26" s="2"/>
      <c r="C26" s="66" t="s">
        <v>122</v>
      </c>
      <c r="D26" s="23">
        <f>'Sheet1 (2)'!E49</f>
        <v>2.7671746096293012E-2</v>
      </c>
      <c r="K26" s="45"/>
    </row>
    <row r="27" spans="1:11" ht="15.75" x14ac:dyDescent="0.25">
      <c r="A27" t="s">
        <v>71</v>
      </c>
      <c r="B27" s="2"/>
      <c r="C27" s="62" t="s">
        <v>139</v>
      </c>
      <c r="D27" s="23">
        <f>'Sheet1 (2)'!E9</f>
        <v>1.9269932695423556E-2</v>
      </c>
      <c r="K27" s="45"/>
    </row>
    <row r="28" spans="1:11" x14ac:dyDescent="0.2">
      <c r="A28" t="s">
        <v>35</v>
      </c>
      <c r="B28" t="s">
        <v>93</v>
      </c>
      <c r="C28" s="64" t="s">
        <v>123</v>
      </c>
      <c r="D28" s="23">
        <f>'Sheet1 (2)'!E29</f>
        <v>4.0705129376104416E-3</v>
      </c>
    </row>
    <row r="29" spans="1:11" x14ac:dyDescent="0.2">
      <c r="A29" t="s">
        <v>54</v>
      </c>
      <c r="C29" s="64" t="s">
        <v>146</v>
      </c>
      <c r="D29" s="23">
        <f>'Sheet1 (2)'!E41</f>
        <v>0</v>
      </c>
      <c r="K29" s="45"/>
    </row>
    <row r="30" spans="1:11" x14ac:dyDescent="0.2">
      <c r="A30" t="s">
        <v>36</v>
      </c>
      <c r="B30" t="s">
        <v>81</v>
      </c>
      <c r="C30" s="64" t="s">
        <v>124</v>
      </c>
      <c r="D30" s="23">
        <f>'Sheet1 (2)'!E16</f>
        <v>-1.8108068575631832E-2</v>
      </c>
      <c r="K30" s="45"/>
    </row>
    <row r="31" spans="1:11" x14ac:dyDescent="0.2">
      <c r="A31" t="s">
        <v>55</v>
      </c>
      <c r="B31" t="s">
        <v>75</v>
      </c>
      <c r="C31" s="64" t="s">
        <v>140</v>
      </c>
      <c r="D31" s="23">
        <f>'Sheet1 (2)'!E13</f>
        <v>-2.4006343674407266E-2</v>
      </c>
      <c r="K31" s="45"/>
    </row>
    <row r="32" spans="1:11" x14ac:dyDescent="0.2">
      <c r="A32" t="s">
        <v>56</v>
      </c>
      <c r="C32" s="64" t="s">
        <v>125</v>
      </c>
      <c r="D32" s="23">
        <f>'Sheet1 (2)'!E21</f>
        <v>-3.1778885734998985E-2</v>
      </c>
      <c r="K32" s="45"/>
    </row>
    <row r="33" spans="1:11" x14ac:dyDescent="0.2">
      <c r="A33" t="s">
        <v>37</v>
      </c>
      <c r="B33" t="s">
        <v>89</v>
      </c>
      <c r="C33" s="65" t="s">
        <v>126</v>
      </c>
      <c r="D33" s="23">
        <f>'Sheet1 (2)'!E37</f>
        <v>-0.11396875007974612</v>
      </c>
      <c r="K33" s="45"/>
    </row>
    <row r="34" spans="1:11" x14ac:dyDescent="0.2">
      <c r="A34" t="s">
        <v>38</v>
      </c>
      <c r="B34" t="s">
        <v>96</v>
      </c>
      <c r="C34" s="64" t="s">
        <v>141</v>
      </c>
      <c r="D34" s="23">
        <f>'Sheet1 (2)'!E34</f>
        <v>-0.16376159290481582</v>
      </c>
      <c r="K34" s="45"/>
    </row>
    <row r="35" spans="1:11" x14ac:dyDescent="0.2">
      <c r="A35" t="s">
        <v>60</v>
      </c>
      <c r="B35" t="s">
        <v>104</v>
      </c>
      <c r="K35" s="45"/>
    </row>
    <row r="36" spans="1:11" x14ac:dyDescent="0.2">
      <c r="A36" t="s">
        <v>61</v>
      </c>
      <c r="K36" s="45"/>
    </row>
    <row r="37" spans="1:11" x14ac:dyDescent="0.2">
      <c r="A37" t="s">
        <v>39</v>
      </c>
      <c r="B37" t="s">
        <v>103</v>
      </c>
      <c r="K37" s="45"/>
    </row>
    <row r="38" spans="1:11" x14ac:dyDescent="0.2">
      <c r="A38" t="s">
        <v>63</v>
      </c>
      <c r="B38" t="s">
        <v>94</v>
      </c>
      <c r="K38" s="45"/>
    </row>
    <row r="39" spans="1:11" x14ac:dyDescent="0.2">
      <c r="A39" t="s">
        <v>64</v>
      </c>
      <c r="K39" s="45"/>
    </row>
    <row r="40" spans="1:11" x14ac:dyDescent="0.2">
      <c r="A40" t="s">
        <v>40</v>
      </c>
      <c r="B40" t="s">
        <v>76</v>
      </c>
      <c r="K40" s="45"/>
    </row>
    <row r="41" spans="1:11" x14ac:dyDescent="0.2">
      <c r="A41" t="s">
        <v>65</v>
      </c>
      <c r="B41" t="s">
        <v>91</v>
      </c>
      <c r="K41" s="45"/>
    </row>
    <row r="42" spans="1:11" x14ac:dyDescent="0.2">
      <c r="A42" t="s">
        <v>66</v>
      </c>
      <c r="K42" s="45"/>
    </row>
    <row r="43" spans="1:11" x14ac:dyDescent="0.2">
      <c r="A43" t="s">
        <v>67</v>
      </c>
      <c r="K43" s="45"/>
    </row>
    <row r="44" spans="1:11" x14ac:dyDescent="0.2">
      <c r="B44" t="s">
        <v>34</v>
      </c>
      <c r="K44" s="45"/>
    </row>
    <row r="45" spans="1:11" x14ac:dyDescent="0.2">
      <c r="K45" s="45"/>
    </row>
    <row r="46" spans="1:11" x14ac:dyDescent="0.2">
      <c r="K46" s="45"/>
    </row>
    <row r="47" spans="1:11" x14ac:dyDescent="0.2">
      <c r="K47" s="45"/>
    </row>
    <row r="48" spans="1:11" x14ac:dyDescent="0.2">
      <c r="K48" s="45"/>
    </row>
    <row r="49" spans="2:11" x14ac:dyDescent="0.2">
      <c r="K49" s="45"/>
    </row>
    <row r="50" spans="2:11" x14ac:dyDescent="0.2">
      <c r="K50" s="45"/>
    </row>
    <row r="51" spans="2:11" x14ac:dyDescent="0.2">
      <c r="K51" s="45"/>
    </row>
    <row r="52" spans="2:11" x14ac:dyDescent="0.2">
      <c r="K52" s="45"/>
    </row>
    <row r="53" spans="2:11" x14ac:dyDescent="0.2">
      <c r="K53" s="45"/>
    </row>
    <row r="54" spans="2:11" x14ac:dyDescent="0.2">
      <c r="K54" s="45"/>
    </row>
    <row r="55" spans="2:11" x14ac:dyDescent="0.2">
      <c r="K55" s="45"/>
    </row>
    <row r="56" spans="2:11" ht="15.75" x14ac:dyDescent="0.25">
      <c r="B56" s="2" t="s">
        <v>87</v>
      </c>
      <c r="K56" s="45"/>
    </row>
    <row r="57" spans="2:11" ht="15.75" x14ac:dyDescent="0.25">
      <c r="B57" s="2" t="s">
        <v>75</v>
      </c>
      <c r="K57" s="45"/>
    </row>
    <row r="58" spans="2:11" ht="15.75" x14ac:dyDescent="0.25">
      <c r="B58" s="2" t="s">
        <v>74</v>
      </c>
      <c r="K58" s="45"/>
    </row>
    <row r="59" spans="2:11" ht="15.75" x14ac:dyDescent="0.25">
      <c r="B59" s="2" t="s">
        <v>73</v>
      </c>
    </row>
    <row r="60" spans="2:11" ht="15.75" x14ac:dyDescent="0.25">
      <c r="B60" s="2" t="s">
        <v>97</v>
      </c>
    </row>
    <row r="61" spans="2:11" ht="15.75" x14ac:dyDescent="0.25">
      <c r="B61" s="2" t="s">
        <v>89</v>
      </c>
    </row>
    <row r="62" spans="2:11" ht="15.75" x14ac:dyDescent="0.25">
      <c r="B62" s="2" t="s">
        <v>88</v>
      </c>
    </row>
    <row r="63" spans="2:11" ht="15.75" x14ac:dyDescent="0.25">
      <c r="B63" s="2" t="s">
        <v>98</v>
      </c>
    </row>
    <row r="64" spans="2:11" ht="15.75" x14ac:dyDescent="0.25">
      <c r="B64" s="2" t="s">
        <v>101</v>
      </c>
    </row>
    <row r="65" spans="2:2" ht="15.75" x14ac:dyDescent="0.25">
      <c r="B65" s="2" t="s">
        <v>96</v>
      </c>
    </row>
    <row r="66" spans="2:2" ht="15.75" x14ac:dyDescent="0.25">
      <c r="B66" s="2" t="s">
        <v>94</v>
      </c>
    </row>
    <row r="67" spans="2:2" ht="15.75" x14ac:dyDescent="0.25">
      <c r="B67" s="2" t="s">
        <v>93</v>
      </c>
    </row>
    <row r="68" spans="2:2" ht="15.75" x14ac:dyDescent="0.25">
      <c r="B68" s="2" t="s">
        <v>77</v>
      </c>
    </row>
    <row r="69" spans="2:2" ht="15.75" x14ac:dyDescent="0.25">
      <c r="B69" s="2" t="s">
        <v>99</v>
      </c>
    </row>
    <row r="70" spans="2:2" ht="15.75" x14ac:dyDescent="0.25">
      <c r="B70" s="2" t="s">
        <v>91</v>
      </c>
    </row>
    <row r="71" spans="2:2" ht="15.75" x14ac:dyDescent="0.25">
      <c r="B71" s="2" t="s">
        <v>90</v>
      </c>
    </row>
    <row r="72" spans="2:2" ht="15.75" x14ac:dyDescent="0.25">
      <c r="B72" s="2" t="s">
        <v>78</v>
      </c>
    </row>
    <row r="73" spans="2:2" ht="15.75" x14ac:dyDescent="0.25">
      <c r="B73" s="2" t="s">
        <v>83</v>
      </c>
    </row>
    <row r="74" spans="2:2" ht="15.75" x14ac:dyDescent="0.25">
      <c r="B74" s="2" t="s">
        <v>79</v>
      </c>
    </row>
    <row r="75" spans="2:2" ht="15.75" x14ac:dyDescent="0.25">
      <c r="B75" s="2" t="s">
        <v>76</v>
      </c>
    </row>
    <row r="76" spans="2:2" ht="15.75" x14ac:dyDescent="0.25">
      <c r="B76" s="2" t="s">
        <v>84</v>
      </c>
    </row>
    <row r="77" spans="2:2" ht="15.75" x14ac:dyDescent="0.25">
      <c r="B77" s="2" t="s">
        <v>81</v>
      </c>
    </row>
    <row r="78" spans="2:2" ht="15.75" x14ac:dyDescent="0.25">
      <c r="B78" s="2" t="s">
        <v>104</v>
      </c>
    </row>
    <row r="79" spans="2:2" ht="15.75" x14ac:dyDescent="0.25">
      <c r="B79" s="2" t="s">
        <v>34</v>
      </c>
    </row>
    <row r="80" spans="2:2" ht="15.75" x14ac:dyDescent="0.25">
      <c r="B80" s="2" t="s">
        <v>102</v>
      </c>
    </row>
    <row r="81" spans="2:2" ht="15.75" x14ac:dyDescent="0.25">
      <c r="B81" s="2" t="s">
        <v>80</v>
      </c>
    </row>
    <row r="82" spans="2:2" ht="15.75" x14ac:dyDescent="0.25">
      <c r="B82" s="2" t="s">
        <v>82</v>
      </c>
    </row>
    <row r="83" spans="2:2" ht="15.75" x14ac:dyDescent="0.25">
      <c r="B83" s="2" t="s">
        <v>92</v>
      </c>
    </row>
    <row r="84" spans="2:2" ht="15.75" x14ac:dyDescent="0.25">
      <c r="B84" s="2" t="s">
        <v>85</v>
      </c>
    </row>
    <row r="85" spans="2:2" ht="15.75" x14ac:dyDescent="0.25">
      <c r="B85" s="2" t="s">
        <v>86</v>
      </c>
    </row>
    <row r="86" spans="2:2" ht="15.75" x14ac:dyDescent="0.25">
      <c r="B86" s="2" t="s">
        <v>105</v>
      </c>
    </row>
    <row r="87" spans="2:2" ht="15.75" x14ac:dyDescent="0.25">
      <c r="B87" s="2" t="s">
        <v>100</v>
      </c>
    </row>
    <row r="88" spans="2:2" ht="15.75" x14ac:dyDescent="0.25">
      <c r="B88" s="2" t="s">
        <v>103</v>
      </c>
    </row>
  </sheetData>
  <sortState ref="C1:D34">
    <sortCondition descending="1" ref="D1:D34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Sheet2</vt:lpstr>
      <vt:lpstr>'Sheet1 (2)'!Print_Area</vt:lpstr>
    </vt:vector>
  </TitlesOfParts>
  <Company>NJTPA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Licensee</dc:creator>
  <cp:lastModifiedBy>Pecchioli, Victoria</cp:lastModifiedBy>
  <cp:lastPrinted>2024-03-04T21:33:49Z</cp:lastPrinted>
  <dcterms:created xsi:type="dcterms:W3CDTF">1999-09-23T16:00:36Z</dcterms:created>
  <dcterms:modified xsi:type="dcterms:W3CDTF">2024-03-04T21:34:04Z</dcterms:modified>
</cp:coreProperties>
</file>