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135" yWindow="240" windowWidth="20115" windowHeight="11310"/>
  </bookViews>
  <sheets>
    <sheet name="Sheet1" sheetId="1" r:id="rId1"/>
  </sheets>
  <externalReferences>
    <externalReference r:id="rId2"/>
  </externalReferences>
  <definedNames>
    <definedName name="\C">[1]dbook!$AL$134</definedName>
    <definedName name="\D">[1]dbook!$AL$132</definedName>
    <definedName name="\E">[1]dbook!$AL$156</definedName>
    <definedName name="\F">[1]dbook!$AL$140</definedName>
    <definedName name="\H">[1]dbook!$AL$148</definedName>
    <definedName name="\I">[1]dbook!$AL$138</definedName>
    <definedName name="\J">[1]dbook!$AL$144</definedName>
    <definedName name="\L">[1]dbook!$AL$146</definedName>
    <definedName name="\M">[1]dbook!$AL$142</definedName>
    <definedName name="\N">[1]dbook!$AL$129</definedName>
    <definedName name="\P">[1]dbook!$AL$150</definedName>
    <definedName name="\R">[1]dbook!$AL$136</definedName>
    <definedName name="\T">[1]dbook!$AL$154</definedName>
    <definedName name="\X">[1]dbook!$AL$152</definedName>
    <definedName name="__123Graph_X" hidden="1">[1]dbook!$BC$72:$BC$72</definedName>
    <definedName name="_1__123Graph_ACHART_1" hidden="1">'[1]chart makin'!$B$3:$AN$3</definedName>
    <definedName name="_2__123Graph_BCHART_1" hidden="1">'[1]chart makin'!$B$4:$AN$4</definedName>
    <definedName name="_Fill" hidden="1">[1]dbook!$BR$18:$BR$60</definedName>
    <definedName name="_Key1" hidden="1">[1]dbook!$Y$8</definedName>
    <definedName name="_Key2" hidden="1">[1]dbook!$C$8</definedName>
    <definedName name="_Order1" hidden="1">255</definedName>
    <definedName name="_Order2" hidden="1">255</definedName>
    <definedName name="_Sort" hidden="1">[1]dbook!$C$8:$Z$34</definedName>
    <definedName name="COUNTY">[1]dbook!$C$5:$C$37</definedName>
    <definedName name="_xlnm.Print_Area" localSheetId="0">Sheet1!$A$1:$X$38</definedName>
    <definedName name="SDC">[1]dbook!$B$57</definedName>
  </definedNames>
  <calcPr calcId="162913"/>
</workbook>
</file>

<file path=xl/calcChain.xml><?xml version="1.0" encoding="utf-8"?>
<calcChain xmlns="http://schemas.openxmlformats.org/spreadsheetml/2006/main">
  <c r="W63" i="1" l="1"/>
  <c r="W62" i="1"/>
  <c r="T63" i="1"/>
  <c r="U63" i="1"/>
  <c r="V63" i="1"/>
  <c r="U62" i="1"/>
  <c r="V62" i="1"/>
  <c r="X6" i="1"/>
  <c r="X7" i="1"/>
  <c r="X9" i="1"/>
  <c r="X10" i="1"/>
  <c r="X11" i="1"/>
  <c r="X13" i="1"/>
  <c r="X14" i="1"/>
  <c r="X15" i="1"/>
  <c r="X17" i="1"/>
  <c r="X18" i="1"/>
  <c r="X19" i="1"/>
  <c r="X21" i="1"/>
  <c r="X22" i="1"/>
  <c r="X23" i="1"/>
  <c r="X25" i="1"/>
  <c r="X26" i="1"/>
  <c r="X27" i="1"/>
  <c r="X29" i="1"/>
  <c r="X30" i="1"/>
  <c r="X31" i="1"/>
  <c r="X5" i="1"/>
  <c r="W6" i="1"/>
  <c r="W7" i="1"/>
  <c r="W9" i="1"/>
  <c r="W10" i="1"/>
  <c r="W11" i="1"/>
  <c r="W13" i="1"/>
  <c r="W14" i="1"/>
  <c r="W15" i="1"/>
  <c r="W17" i="1"/>
  <c r="W18" i="1"/>
  <c r="W19" i="1"/>
  <c r="W21" i="1"/>
  <c r="W22" i="1"/>
  <c r="W23" i="1"/>
  <c r="W25" i="1"/>
  <c r="W26" i="1"/>
  <c r="W27" i="1"/>
  <c r="W29" i="1"/>
  <c r="W30" i="1"/>
  <c r="W31" i="1"/>
  <c r="W5" i="1"/>
  <c r="V34" i="1"/>
  <c r="V33" i="1"/>
  <c r="W33" i="1" l="1"/>
  <c r="X33" i="1"/>
  <c r="T33" i="1"/>
  <c r="U33" i="1"/>
  <c r="T34" i="1"/>
  <c r="B33" i="1" l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R63" i="1"/>
  <c r="S63" i="1"/>
  <c r="R62" i="1"/>
  <c r="S62" i="1"/>
  <c r="T62" i="1"/>
  <c r="R34" i="1" l="1"/>
  <c r="S34" i="1"/>
  <c r="Q34" i="1" l="1"/>
  <c r="X34" i="1" l="1"/>
  <c r="W34" i="1"/>
  <c r="Q62" i="1"/>
  <c r="Q63" i="1"/>
  <c r="K63" i="1" l="1"/>
  <c r="L63" i="1"/>
  <c r="M63" i="1"/>
  <c r="N63" i="1"/>
  <c r="O63" i="1"/>
  <c r="P63" i="1"/>
  <c r="K62" i="1"/>
  <c r="L62" i="1"/>
  <c r="M62" i="1"/>
  <c r="N62" i="1"/>
  <c r="O62" i="1"/>
  <c r="P62" i="1"/>
  <c r="B63" i="1" l="1"/>
  <c r="C63" i="1"/>
  <c r="D63" i="1"/>
  <c r="E63" i="1"/>
  <c r="F63" i="1"/>
  <c r="G63" i="1"/>
  <c r="H63" i="1"/>
  <c r="I63" i="1"/>
  <c r="J63" i="1"/>
  <c r="B62" i="1"/>
  <c r="C62" i="1"/>
  <c r="D62" i="1"/>
  <c r="E62" i="1"/>
  <c r="F62" i="1"/>
  <c r="G62" i="1"/>
  <c r="H62" i="1"/>
  <c r="I62" i="1"/>
  <c r="J62" i="1"/>
</calcChain>
</file>

<file path=xl/sharedStrings.xml><?xml version="1.0" encoding="utf-8"?>
<sst xmlns="http://schemas.openxmlformats.org/spreadsheetml/2006/main" count="30" uniqueCount="30">
  <si>
    <t>County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</si>
  <si>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</si>
  <si>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</si>
  <si>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</si>
  <si>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</si>
  <si>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</si>
  <si>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</si>
  <si>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</si>
  <si>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</si>
  <si>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</si>
  <si>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</si>
  <si>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</si>
  <si>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</si>
  <si>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</si>
  <si>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</si>
  <si>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</si>
  <si>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</si>
  <si>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</si>
  <si>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</si>
  <si>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</si>
  <si>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</si>
  <si>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</si>
  <si>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Annual Average</t>
  </si>
  <si>
    <t>Total</t>
  </si>
  <si>
    <t>OCEAN COUNTY</t>
  </si>
  <si>
    <t>Average of NJ Counties</t>
  </si>
  <si>
    <r>
      <t xml:space="preserve">New Jersey
</t>
    </r>
    <r>
      <rPr>
        <i/>
        <sz val="10"/>
        <rFont val="Arial"/>
        <family val="2"/>
      </rPr>
      <t>(Avg / Total)</t>
    </r>
  </si>
  <si>
    <t>Avg.
Annual</t>
  </si>
  <si>
    <t xml:space="preserve"> Residential Units Authorized by Building Permit by County in New Jersey, 2003 - 2023</t>
  </si>
  <si>
    <t>2003-2023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</si>
</sst>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;[Red]#,##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12"/>
      <name val="Times New Roman"/>
      <family val="1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3"/>
      </patternFill>
    </fill>
    <fill>
      <patternFill patternType="solid">
        <fgColor theme="0" tint="-0.14999847407452621"/>
        <bgColor theme="0" tint="-0.24994659260841701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Protection="1"/>
    <xf numFmtId="0" fontId="3" fillId="0" borderId="0" xfId="0" applyFont="1"/>
    <xf numFmtId="0" fontId="4" fillId="2" borderId="0" xfId="0" applyFont="1" applyFill="1" applyBorder="1" applyProtection="1"/>
    <xf numFmtId="0" fontId="2" fillId="0" borderId="0" xfId="0" applyFont="1" applyBorder="1" applyProtection="1"/>
    <xf numFmtId="9" fontId="3" fillId="0" borderId="0" xfId="2" applyFont="1"/>
    <xf numFmtId="0" fontId="5" fillId="0" borderId="1" xfId="0" applyFont="1" applyBorder="1" applyProtection="1"/>
    <xf numFmtId="3" fontId="5" fillId="0" borderId="0" xfId="0" applyNumberFormat="1" applyFont="1" applyBorder="1" applyProtection="1"/>
    <xf numFmtId="0" fontId="6" fillId="0" borderId="0" xfId="0" applyFont="1"/>
    <xf numFmtId="37" fontId="4" fillId="0" borderId="0" xfId="0" applyNumberFormat="1" applyFont="1" applyBorder="1" applyProtection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left"/>
    </xf>
    <xf numFmtId="9" fontId="7" fillId="0" borderId="0" xfId="2" applyFont="1"/>
    <xf numFmtId="0" fontId="4" fillId="0" borderId="1" xfId="0" applyFont="1" applyBorder="1" applyProtection="1"/>
    <xf numFmtId="0" fontId="7" fillId="0" borderId="0" xfId="0" applyFont="1"/>
    <xf numFmtId="3" fontId="0" fillId="0" borderId="0" xfId="0" applyNumberFormat="1"/>
    <xf numFmtId="3" fontId="2" fillId="0" borderId="2" xfId="0" applyNumberFormat="1" applyFont="1" applyBorder="1" applyProtection="1"/>
    <xf numFmtId="3" fontId="5" fillId="0" borderId="2" xfId="0" applyNumberFormat="1" applyFont="1" applyBorder="1" applyProtection="1"/>
    <xf numFmtId="3" fontId="2" fillId="0" borderId="3" xfId="0" applyNumberFormat="1" applyFont="1" applyBorder="1" applyProtection="1"/>
    <xf numFmtId="3" fontId="5" fillId="0" borderId="3" xfId="0" applyNumberFormat="1" applyFont="1" applyBorder="1" applyProtection="1"/>
    <xf numFmtId="3" fontId="2" fillId="0" borderId="3" xfId="0" applyNumberFormat="1" applyFont="1" applyBorder="1" applyAlignment="1" applyProtection="1">
      <alignment horizontal="right"/>
    </xf>
    <xf numFmtId="164" fontId="6" fillId="0" borderId="0" xfId="2" applyNumberFormat="1" applyFont="1"/>
    <xf numFmtId="9" fontId="4" fillId="0" borderId="0" xfId="2" applyNumberFormat="1" applyFont="1" applyBorder="1" applyProtection="1"/>
    <xf numFmtId="0" fontId="9" fillId="0" borderId="0" xfId="0" applyFont="1"/>
    <xf numFmtId="9" fontId="2" fillId="0" borderId="0" xfId="2" applyNumberFormat="1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3" fillId="0" borderId="5" xfId="0" applyFont="1" applyBorder="1"/>
    <xf numFmtId="0" fontId="2" fillId="0" borderId="0" xfId="0" applyFont="1" applyFill="1" applyBorder="1" applyProtection="1"/>
    <xf numFmtId="0" fontId="3" fillId="0" borderId="0" xfId="0" applyFont="1" applyFill="1" applyBorder="1"/>
    <xf numFmtId="0" fontId="8" fillId="0" borderId="0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9" fontId="2" fillId="0" borderId="0" xfId="2" applyNumberFormat="1" applyFont="1" applyFill="1" applyBorder="1" applyProtection="1"/>
    <xf numFmtId="9" fontId="3" fillId="0" borderId="0" xfId="2" applyFont="1" applyFill="1" applyBorder="1"/>
    <xf numFmtId="165" fontId="2" fillId="0" borderId="3" xfId="0" applyNumberFormat="1" applyFont="1" applyBorder="1" applyProtection="1"/>
    <xf numFmtId="0" fontId="10" fillId="0" borderId="0" xfId="0" applyFont="1" applyBorder="1" applyAlignment="1" applyProtection="1">
      <alignment horizontal="center"/>
    </xf>
    <xf numFmtId="165" fontId="2" fillId="0" borderId="8" xfId="0" applyNumberFormat="1" applyFont="1" applyBorder="1"/>
    <xf numFmtId="3" fontId="2" fillId="0" borderId="8" xfId="0" applyNumberFormat="1" applyFont="1" applyBorder="1" applyProtection="1"/>
    <xf numFmtId="3" fontId="5" fillId="0" borderId="8" xfId="0" applyNumberFormat="1" applyFont="1" applyBorder="1" applyProtection="1"/>
    <xf numFmtId="0" fontId="4" fillId="0" borderId="9" xfId="0" applyFont="1" applyBorder="1" applyProtection="1"/>
    <xf numFmtId="3" fontId="2" fillId="0" borderId="10" xfId="0" applyNumberFormat="1" applyFont="1" applyBorder="1" applyProtection="1"/>
    <xf numFmtId="3" fontId="3" fillId="0" borderId="11" xfId="0" applyNumberFormat="1" applyFont="1" applyBorder="1"/>
    <xf numFmtId="3" fontId="2" fillId="0" borderId="11" xfId="0" applyNumberFormat="1" applyFont="1" applyBorder="1" applyProtection="1"/>
    <xf numFmtId="3" fontId="2" fillId="0" borderId="12" xfId="0" applyNumberFormat="1" applyFont="1" applyBorder="1" applyProtection="1"/>
    <xf numFmtId="3" fontId="2" fillId="0" borderId="13" xfId="0" applyNumberFormat="1" applyFont="1" applyBorder="1" applyProtection="1"/>
    <xf numFmtId="9" fontId="12" fillId="0" borderId="0" xfId="2" applyNumberFormat="1" applyFont="1" applyBorder="1" applyProtection="1"/>
    <xf numFmtId="0" fontId="10" fillId="0" borderId="0" xfId="0" applyFont="1" applyBorder="1" applyAlignment="1" applyProtection="1">
      <alignment horizontal="center"/>
    </xf>
    <xf numFmtId="165" fontId="2" fillId="0" borderId="19" xfId="0" applyNumberFormat="1" applyFont="1" applyBorder="1"/>
    <xf numFmtId="3" fontId="2" fillId="0" borderId="19" xfId="0" applyNumberFormat="1" applyFont="1" applyBorder="1" applyProtection="1"/>
    <xf numFmtId="3" fontId="5" fillId="0" borderId="19" xfId="0" applyNumberFormat="1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165" fontId="5" fillId="0" borderId="19" xfId="0" applyNumberFormat="1" applyFont="1" applyBorder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5" fontId="11" fillId="0" borderId="0" xfId="1" applyNumberFormat="1" applyFont="1" applyProtection="1"/>
    <xf numFmtId="165" fontId="2" fillId="0" borderId="0" xfId="0" applyNumberFormat="1" applyFont="1" applyBorder="1"/>
    <xf numFmtId="3" fontId="2" fillId="0" borderId="0" xfId="0" applyNumberFormat="1" applyFont="1" applyBorder="1" applyProtection="1"/>
    <xf numFmtId="165" fontId="5" fillId="0" borderId="0" xfId="0" applyNumberFormat="1" applyFont="1" applyBorder="1"/>
    <xf numFmtId="165" fontId="2" fillId="0" borderId="2" xfId="0" applyNumberFormat="1" applyFont="1" applyBorder="1"/>
    <xf numFmtId="165" fontId="2" fillId="0" borderId="18" xfId="0" applyNumberFormat="1" applyFont="1" applyBorder="1"/>
    <xf numFmtId="3" fontId="4" fillId="0" borderId="23" xfId="0" applyNumberFormat="1" applyFont="1" applyBorder="1" applyAlignment="1" applyProtection="1">
      <alignment vertical="center"/>
    </xf>
    <xf numFmtId="3" fontId="4" fillId="0" borderId="24" xfId="0" applyNumberFormat="1" applyFont="1" applyBorder="1" applyAlignment="1" applyProtection="1">
      <alignment vertical="center"/>
    </xf>
    <xf numFmtId="3" fontId="4" fillId="0" borderId="25" xfId="0" applyNumberFormat="1" applyFont="1" applyBorder="1" applyAlignment="1" applyProtection="1">
      <alignment vertical="center"/>
    </xf>
    <xf numFmtId="3" fontId="4" fillId="0" borderId="26" xfId="0" applyNumberFormat="1" applyFont="1" applyBorder="1" applyAlignment="1" applyProtection="1">
      <alignment vertical="center"/>
    </xf>
    <xf numFmtId="165" fontId="4" fillId="0" borderId="27" xfId="0" applyNumberFormat="1" applyFont="1" applyBorder="1" applyAlignment="1">
      <alignment vertical="center"/>
    </xf>
    <xf numFmtId="165" fontId="4" fillId="0" borderId="24" xfId="0" applyNumberFormat="1" applyFont="1" applyBorder="1" applyAlignment="1">
      <alignment vertical="center"/>
    </xf>
    <xf numFmtId="165" fontId="4" fillId="0" borderId="28" xfId="0" applyNumberFormat="1" applyFont="1" applyBorder="1" applyAlignment="1">
      <alignment vertical="center"/>
    </xf>
    <xf numFmtId="165" fontId="2" fillId="0" borderId="29" xfId="0" applyNumberFormat="1" applyFont="1" applyBorder="1"/>
    <xf numFmtId="165" fontId="5" fillId="0" borderId="29" xfId="0" applyNumberFormat="1" applyFont="1" applyBorder="1"/>
    <xf numFmtId="165" fontId="2" fillId="0" borderId="3" xfId="0" applyNumberFormat="1" applyFont="1" applyBorder="1"/>
    <xf numFmtId="165" fontId="4" fillId="0" borderId="3" xfId="0" applyNumberFormat="1" applyFont="1" applyBorder="1"/>
    <xf numFmtId="0" fontId="10" fillId="0" borderId="0" xfId="0" applyFont="1" applyBorder="1" applyAlignment="1" applyProtection="1">
      <alignment horizontal="center"/>
    </xf>
    <xf numFmtId="0" fontId="4" fillId="3" borderId="14" xfId="0" applyFont="1" applyFill="1" applyBorder="1" applyProtection="1"/>
    <xf numFmtId="0" fontId="4" fillId="3" borderId="6" xfId="0" applyFont="1" applyFill="1" applyBorder="1" applyProtection="1"/>
    <xf numFmtId="0" fontId="4" fillId="3" borderId="7" xfId="0" applyFont="1" applyFill="1" applyBorder="1" applyProtection="1"/>
    <xf numFmtId="0" fontId="4" fillId="3" borderId="22" xfId="0" applyFont="1" applyFill="1" applyBorder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5" fontId="4" fillId="0" borderId="2" xfId="0" applyNumberFormat="1" applyFont="1" applyBorder="1"/>
    <xf numFmtId="3" fontId="4" fillId="0" borderId="3" xfId="0" applyNumberFormat="1" applyFont="1" applyBorder="1" applyProtection="1"/>
    <xf numFmtId="3" fontId="2" fillId="0" borderId="34" xfId="0" applyNumberFormat="1" applyFont="1" applyBorder="1" applyProtection="1"/>
    <xf numFmtId="3" fontId="2" fillId="0" borderId="35" xfId="0" applyNumberFormat="1" applyFont="1" applyBorder="1" applyProtection="1"/>
    <xf numFmtId="0" fontId="3" fillId="0" borderId="10" xfId="0" applyFont="1" applyBorder="1"/>
    <xf numFmtId="0" fontId="3" fillId="0" borderId="11" xfId="0" applyFont="1" applyBorder="1"/>
    <xf numFmtId="165" fontId="2" fillId="0" borderId="11" xfId="0" applyNumberFormat="1" applyFont="1" applyBorder="1"/>
    <xf numFmtId="165" fontId="2" fillId="0" borderId="36" xfId="0" applyNumberFormat="1" applyFont="1" applyBorder="1"/>
    <xf numFmtId="0" fontId="4" fillId="3" borderId="37" xfId="0" applyFont="1" applyFill="1" applyBorder="1" applyProtection="1"/>
    <xf numFmtId="0" fontId="4" fillId="3" borderId="16" xfId="0" applyFont="1" applyFill="1" applyBorder="1" applyAlignment="1" applyProtection="1">
      <alignment horizontal="right"/>
    </xf>
    <xf numFmtId="0" fontId="4" fillId="3" borderId="17" xfId="0" applyFont="1" applyFill="1" applyBorder="1" applyAlignment="1" applyProtection="1">
      <alignment horizontal="right"/>
    </xf>
    <xf numFmtId="0" fontId="4" fillId="3" borderId="38" xfId="0" applyFont="1" applyFill="1" applyBorder="1" applyAlignment="1" applyProtection="1">
      <alignment horizontal="right" wrapText="1"/>
    </xf>
    <xf numFmtId="3" fontId="4" fillId="0" borderId="18" xfId="0" applyNumberFormat="1" applyFont="1" applyBorder="1" applyProtection="1"/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>
      <alignment vertical="center"/>
    </xf>
    <xf numFmtId="0" fontId="8" fillId="3" borderId="30" xfId="0" applyFont="1" applyFill="1" applyBorder="1" applyAlignment="1" applyProtection="1">
      <alignment horizontal="center"/>
    </xf>
    <xf numFmtId="0" fontId="8" fillId="3" borderId="31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vertical="center" wrapText="1"/>
    </xf>
    <xf numFmtId="0" fontId="4" fillId="0" borderId="3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Units Authorized by Building Permit
Ocean County as Compared to Average of New Jersey Counties, 2003 - 2023</a:t>
            </a:r>
          </a:p>
        </c:rich>
      </c:tx>
      <c:layout>
        <c:manualLayout>
          <c:xMode val="edge"/>
          <c:yMode val="edge"/>
          <c:x val="0.28710880782261305"/>
          <c:y val="8.8938108542883754E-2"/>
        </c:manualLayout>
      </c:layout>
      <c:overlay val="0"/>
      <c:spPr>
        <a:noFill/>
        <a:ln w="25400">
          <a:noFill/>
        </a:ln>
      </c:spPr>
    </c:title>
    <c:autoTitleDeleted val="0"/>
    <c:view3D>
      <c:rotX val="54"/>
      <c:hPercent val="15"/>
      <c:rotY val="44"/>
      <c:depthPercent val="200"/>
      <c:rAngAx val="1"/>
    </c:view3D>
    <c:floor>
      <c:thickness val="0"/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45507433742729E-2"/>
          <c:y val="1.2698452066133637E-2"/>
          <c:w val="0.84552239306222987"/>
          <c:h val="0.84762167541442035"/>
        </c:manualLayout>
      </c:layout>
      <c:bar3DChart>
        <c:barDir val="col"/>
        <c:grouping val="clustered"/>
        <c:varyColors val="0"/>
        <c:ser>
          <c:idx val="0"/>
          <c:order val="0"/>
          <c:tx>
            <c:v>OCEAN COUNTY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Sheet1!$B$61:$W$61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Annual Average</c:v>
                </c:pt>
              </c:strCache>
            </c:strRef>
          </c:cat>
          <c:val>
            <c:numRef>
              <c:f>Sheet1!$B$62:$W$62</c:f>
              <c:numCache>
                <c:formatCode>General</c:formatCode>
                <c:ptCount val="22"/>
                <c:pt idx="0">
                  <c:v>4009</c:v>
                </c:pt>
                <c:pt idx="1">
                  <c:v>3818</c:v>
                </c:pt>
                <c:pt idx="2">
                  <c:v>2904</c:v>
                </c:pt>
                <c:pt idx="3">
                  <c:v>2114</c:v>
                </c:pt>
                <c:pt idx="4">
                  <c:v>2160</c:v>
                </c:pt>
                <c:pt idx="5">
                  <c:v>1527</c:v>
                </c:pt>
                <c:pt idx="6">
                  <c:v>902</c:v>
                </c:pt>
                <c:pt idx="7">
                  <c:v>1322</c:v>
                </c:pt>
                <c:pt idx="8">
                  <c:v>933</c:v>
                </c:pt>
                <c:pt idx="9">
                  <c:v>1125</c:v>
                </c:pt>
                <c:pt idx="10">
                  <c:v>2171</c:v>
                </c:pt>
                <c:pt idx="11">
                  <c:v>2937</c:v>
                </c:pt>
                <c:pt idx="12">
                  <c:v>2621</c:v>
                </c:pt>
                <c:pt idx="13">
                  <c:v>2635</c:v>
                </c:pt>
                <c:pt idx="14">
                  <c:v>3437</c:v>
                </c:pt>
                <c:pt idx="15">
                  <c:v>2283</c:v>
                </c:pt>
                <c:pt idx="16">
                  <c:v>2258</c:v>
                </c:pt>
                <c:pt idx="17">
                  <c:v>3600</c:v>
                </c:pt>
                <c:pt idx="18">
                  <c:v>3812</c:v>
                </c:pt>
                <c:pt idx="19">
                  <c:v>3791</c:v>
                </c:pt>
                <c:pt idx="20">
                  <c:v>4006</c:v>
                </c:pt>
                <c:pt idx="21" formatCode="#,##0">
                  <c:v>2588.8095238095239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FDD-A57D-AF378012D5EF}"/>
            </c:ext>
          </c:extLst>
        </c:ser>
        <c:ser>
          <c:idx val="1"/>
          <c:order val="1"/>
          <c:tx>
            <c:v>Average of NJ Counties</c:v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Sheet1!$B$61:$W$61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Annual Average</c:v>
                </c:pt>
              </c:strCache>
            </c:strRef>
          </c:cat>
          <c:val>
            <c:numRef>
              <c:f>Sheet1!$B$63:$W$63</c:f>
              <c:numCache>
                <c:formatCode>#,##0_);\(#,##0\)</c:formatCode>
                <c:ptCount val="22"/>
                <c:pt idx="0">
                  <c:v>1570.6666666666667</c:v>
                </c:pt>
                <c:pt idx="1">
                  <c:v>1711.2380952380952</c:v>
                </c:pt>
                <c:pt idx="2">
                  <c:v>1837.5238095238096</c:v>
                </c:pt>
                <c:pt idx="3">
                  <c:v>1634.4285714285713</c:v>
                </c:pt>
                <c:pt idx="4">
                  <c:v>1209.5238095238096</c:v>
                </c:pt>
                <c:pt idx="5">
                  <c:v>874.71428571428567</c:v>
                </c:pt>
                <c:pt idx="6">
                  <c:v>590.28571428571433</c:v>
                </c:pt>
                <c:pt idx="7">
                  <c:v>644.76190476190482</c:v>
                </c:pt>
                <c:pt idx="8">
                  <c:v>622.80952380952385</c:v>
                </c:pt>
                <c:pt idx="9">
                  <c:v>854.23809523809518</c:v>
                </c:pt>
                <c:pt idx="10">
                  <c:v>1152.3333333333333</c:v>
                </c:pt>
                <c:pt idx="11">
                  <c:v>1341.6190476190477</c:v>
                </c:pt>
                <c:pt idx="12">
                  <c:v>1459.047619047619</c:v>
                </c:pt>
                <c:pt idx="13">
                  <c:v>1276.047619047619</c:v>
                </c:pt>
                <c:pt idx="14">
                  <c:v>1377.4285714285713</c:v>
                </c:pt>
                <c:pt idx="15">
                  <c:v>1343.8571428571429</c:v>
                </c:pt>
                <c:pt idx="16">
                  <c:v>1738.3333333333333</c:v>
                </c:pt>
                <c:pt idx="17">
                  <c:v>1665.1428571428571</c:v>
                </c:pt>
                <c:pt idx="18">
                  <c:v>1821.3333333333333</c:v>
                </c:pt>
                <c:pt idx="19">
                  <c:v>1760.6666666666667</c:v>
                </c:pt>
                <c:pt idx="20">
                  <c:v>1563.8095238095239</c:v>
                </c:pt>
                <c:pt idx="21" formatCode="#,##0">
                  <c:v>1335.7052154195012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FDD-A57D-AF378012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90"/>
        <c:shape val="box"/>
        <c:axId val="47456640"/>
        <c:axId val="47458176"/>
        <c:axId val="0"/>
      </c:bar3DChart>
      <c:catAx>
        <c:axId val="4745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5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
Thousands</a:t>
                </a:r>
              </a:p>
            </c:rich>
          </c:tx>
          <c:layout>
            <c:manualLayout>
              <c:xMode val="edge"/>
              <c:yMode val="edge"/>
              <c:x val="6.1096661559838956E-3"/>
              <c:y val="0.38814427228854459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56640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10037885535796"/>
          <c:y val="9.4926085852171702E-2"/>
          <c:w val="9.8411929278070964E-2"/>
          <c:h val="0.12111252222504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25</xdr:col>
      <xdr:colOff>964405</xdr:colOff>
      <xdr:row>36</xdr:row>
      <xdr:rowOff>47625</xdr:rowOff>
    </xdr:to>
    <xdr:graphicFrame macro="">
      <xdr:nvGraphicFramePr>
        <xdr:cNvPr id="11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508000</xdr:rowOff>
    </xdr:to>
    <xdr:sp macro="" textlink="">
      <xdr:nvSpPr>
        <xdr:cNvPr id="1070" name="Text Box 4"/>
        <xdr:cNvSpPr txBox="1">
          <a:spLocks noChangeArrowheads="1"/>
        </xdr:cNvSpPr>
      </xdr:nvSpPr>
      <xdr:spPr bwMode="auto">
        <a:xfrm>
          <a:off x="0" y="10509250"/>
          <a:ext cx="941917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857250</xdr:colOff>
      <xdr:row>37</xdr:row>
      <xdr:rowOff>0</xdr:rowOff>
    </xdr:from>
    <xdr:to>
      <xdr:col>24</xdr:col>
      <xdr:colOff>600075</xdr:colOff>
      <xdr:row>37</xdr:row>
      <xdr:rowOff>508000</xdr:rowOff>
    </xdr:to>
    <xdr:sp macro="" textlink="">
      <xdr:nvSpPr>
        <xdr:cNvPr id="1071" name="Text Box 5"/>
        <xdr:cNvSpPr txBox="1">
          <a:spLocks noChangeArrowheads="1"/>
        </xdr:cNvSpPr>
      </xdr:nvSpPr>
      <xdr:spPr bwMode="auto">
        <a:xfrm>
          <a:off x="857250" y="10509250"/>
          <a:ext cx="1288732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Annual Residential Building Permits Authorized, by County, </a:t>
          </a:r>
          <a:r>
            <a:rPr lang="en-US" sz="1000" b="0" i="0" baseline="0">
              <a:latin typeface="Arial" pitchFamily="34" charset="0"/>
              <a:ea typeface="+mn-ea"/>
              <a:cs typeface="Arial" pitchFamily="34" charset="0"/>
            </a:rPr>
            <a:t>U.S. Bureau of the Census, Manufacturing and Construction Division, 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New Jersey Department of Labor &amp; Workforce Development, May 2024.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Ocean County Planning Department, June 2024.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WORK123\DBOOK-98\24BGST97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chart makin"/>
    </sheetNames>
    <sheetDataSet>
      <sheetData sheetId="0">
        <row r="5">
          <cell r="C5" t="str">
            <v>County</v>
          </cell>
        </row>
        <row r="8">
          <cell r="C8" t="str">
            <v>Atlantic</v>
          </cell>
          <cell r="D8">
            <v>1290</v>
          </cell>
          <cell r="E8">
            <v>2071</v>
          </cell>
          <cell r="F8">
            <v>1076</v>
          </cell>
          <cell r="G8">
            <v>2375</v>
          </cell>
          <cell r="H8">
            <v>2197</v>
          </cell>
          <cell r="I8">
            <v>3129</v>
          </cell>
          <cell r="J8">
            <v>2453</v>
          </cell>
          <cell r="K8">
            <v>3333</v>
          </cell>
          <cell r="L8">
            <v>2737</v>
          </cell>
          <cell r="M8">
            <v>1988</v>
          </cell>
          <cell r="N8">
            <v>1067</v>
          </cell>
          <cell r="O8">
            <v>614</v>
          </cell>
          <cell r="P8">
            <v>514</v>
          </cell>
          <cell r="Q8">
            <v>734</v>
          </cell>
          <cell r="R8">
            <v>1049</v>
          </cell>
          <cell r="S8">
            <v>804</v>
          </cell>
          <cell r="T8">
            <v>1041</v>
          </cell>
          <cell r="U8">
            <v>1003</v>
          </cell>
          <cell r="V8">
            <v>1220</v>
          </cell>
          <cell r="X8">
            <v>30695</v>
          </cell>
          <cell r="Y8">
            <v>1615.5263157894738</v>
          </cell>
        </row>
        <row r="9">
          <cell r="C9" t="str">
            <v>Bergen</v>
          </cell>
          <cell r="D9">
            <v>1310</v>
          </cell>
          <cell r="E9">
            <v>1821</v>
          </cell>
          <cell r="F9">
            <v>1423</v>
          </cell>
          <cell r="G9">
            <v>1790</v>
          </cell>
          <cell r="H9">
            <v>2328</v>
          </cell>
          <cell r="I9">
            <v>2708</v>
          </cell>
          <cell r="J9">
            <v>3404</v>
          </cell>
          <cell r="K9">
            <v>3574</v>
          </cell>
          <cell r="L9">
            <v>3838</v>
          </cell>
          <cell r="M9">
            <v>1871</v>
          </cell>
          <cell r="N9">
            <v>953</v>
          </cell>
          <cell r="O9">
            <v>420</v>
          </cell>
          <cell r="P9">
            <v>723</v>
          </cell>
          <cell r="Q9">
            <v>1098</v>
          </cell>
          <cell r="R9">
            <v>1395</v>
          </cell>
          <cell r="S9">
            <v>953</v>
          </cell>
          <cell r="T9">
            <v>1240</v>
          </cell>
          <cell r="U9">
            <v>1713</v>
          </cell>
          <cell r="V9">
            <v>1931</v>
          </cell>
          <cell r="X9">
            <v>34493</v>
          </cell>
          <cell r="Y9">
            <v>1815.421052631579</v>
          </cell>
        </row>
        <row r="10">
          <cell r="C10" t="str">
            <v>Burlington</v>
          </cell>
          <cell r="D10">
            <v>924</v>
          </cell>
          <cell r="E10">
            <v>775</v>
          </cell>
          <cell r="F10">
            <v>1288</v>
          </cell>
          <cell r="G10">
            <v>2016</v>
          </cell>
          <cell r="H10">
            <v>2806</v>
          </cell>
          <cell r="I10">
            <v>2855</v>
          </cell>
          <cell r="J10">
            <v>4254</v>
          </cell>
          <cell r="K10">
            <v>3944</v>
          </cell>
          <cell r="L10">
            <v>3169</v>
          </cell>
          <cell r="M10">
            <v>2822</v>
          </cell>
          <cell r="N10">
            <v>1618</v>
          </cell>
          <cell r="O10">
            <v>1251</v>
          </cell>
          <cell r="P10">
            <v>1730</v>
          </cell>
          <cell r="Q10">
            <v>2390</v>
          </cell>
          <cell r="R10">
            <v>2401</v>
          </cell>
          <cell r="S10">
            <v>1818</v>
          </cell>
          <cell r="T10">
            <v>2293</v>
          </cell>
          <cell r="U10">
            <v>2300</v>
          </cell>
          <cell r="V10">
            <v>2715</v>
          </cell>
          <cell r="X10">
            <v>43369</v>
          </cell>
          <cell r="Y10">
            <v>2282.5789473684213</v>
          </cell>
        </row>
        <row r="12">
          <cell r="C12" t="str">
            <v>Camden</v>
          </cell>
          <cell r="D12">
            <v>1460</v>
          </cell>
          <cell r="E12">
            <v>920</v>
          </cell>
          <cell r="F12">
            <v>1200</v>
          </cell>
          <cell r="G12">
            <v>2409</v>
          </cell>
          <cell r="H12">
            <v>2347</v>
          </cell>
          <cell r="I12">
            <v>2301</v>
          </cell>
          <cell r="J12">
            <v>2435</v>
          </cell>
          <cell r="K12">
            <v>2579</v>
          </cell>
          <cell r="L12">
            <v>1987</v>
          </cell>
          <cell r="M12">
            <v>903</v>
          </cell>
          <cell r="N12">
            <v>1307</v>
          </cell>
          <cell r="O12">
            <v>984</v>
          </cell>
          <cell r="P12">
            <v>1332</v>
          </cell>
          <cell r="Q12">
            <v>1615</v>
          </cell>
          <cell r="R12">
            <v>1052</v>
          </cell>
          <cell r="S12">
            <v>1298</v>
          </cell>
          <cell r="T12">
            <v>1222</v>
          </cell>
          <cell r="U12">
            <v>1328</v>
          </cell>
          <cell r="V12">
            <v>874</v>
          </cell>
          <cell r="X12">
            <v>29553</v>
          </cell>
          <cell r="Y12">
            <v>1555.421052631579</v>
          </cell>
        </row>
        <row r="13">
          <cell r="C13" t="str">
            <v>Cape May</v>
          </cell>
          <cell r="D13">
            <v>1564</v>
          </cell>
          <cell r="E13">
            <v>1651</v>
          </cell>
          <cell r="F13">
            <v>1059</v>
          </cell>
          <cell r="G13">
            <v>1247</v>
          </cell>
          <cell r="H13">
            <v>1599</v>
          </cell>
          <cell r="I13">
            <v>1938</v>
          </cell>
          <cell r="J13">
            <v>1851</v>
          </cell>
          <cell r="K13">
            <v>2072</v>
          </cell>
          <cell r="L13">
            <v>1690</v>
          </cell>
          <cell r="M13">
            <v>1007</v>
          </cell>
          <cell r="N13">
            <v>598</v>
          </cell>
          <cell r="O13">
            <v>334</v>
          </cell>
          <cell r="P13">
            <v>532</v>
          </cell>
          <cell r="Q13">
            <v>553</v>
          </cell>
          <cell r="R13">
            <v>770</v>
          </cell>
          <cell r="S13">
            <v>572</v>
          </cell>
          <cell r="T13">
            <v>671</v>
          </cell>
          <cell r="U13">
            <v>912</v>
          </cell>
          <cell r="V13">
            <v>1015</v>
          </cell>
          <cell r="X13">
            <v>21635</v>
          </cell>
          <cell r="Y13">
            <v>1138.6842105263158</v>
          </cell>
        </row>
        <row r="14">
          <cell r="C14" t="str">
            <v>Cumberland</v>
          </cell>
          <cell r="D14">
            <v>223</v>
          </cell>
          <cell r="E14">
            <v>270</v>
          </cell>
          <cell r="F14">
            <v>134</v>
          </cell>
          <cell r="G14">
            <v>257</v>
          </cell>
          <cell r="H14">
            <v>212</v>
          </cell>
          <cell r="I14">
            <v>417</v>
          </cell>
          <cell r="J14">
            <v>287</v>
          </cell>
          <cell r="K14">
            <v>601</v>
          </cell>
          <cell r="L14">
            <v>631</v>
          </cell>
          <cell r="M14">
            <v>645</v>
          </cell>
          <cell r="N14">
            <v>321</v>
          </cell>
          <cell r="O14">
            <v>248</v>
          </cell>
          <cell r="P14">
            <v>242</v>
          </cell>
          <cell r="Q14">
            <v>335</v>
          </cell>
          <cell r="R14">
            <v>324</v>
          </cell>
          <cell r="S14">
            <v>406</v>
          </cell>
          <cell r="T14">
            <v>316</v>
          </cell>
          <cell r="U14">
            <v>450</v>
          </cell>
          <cell r="V14">
            <v>416</v>
          </cell>
          <cell r="X14">
            <v>6735</v>
          </cell>
          <cell r="Y14">
            <v>354.4736842105263</v>
          </cell>
        </row>
        <row r="16">
          <cell r="C16" t="str">
            <v>Essex</v>
          </cell>
          <cell r="D16">
            <v>1225</v>
          </cell>
          <cell r="E16">
            <v>931</v>
          </cell>
          <cell r="F16">
            <v>604</v>
          </cell>
          <cell r="G16">
            <v>446</v>
          </cell>
          <cell r="H16">
            <v>777</v>
          </cell>
          <cell r="I16">
            <v>889</v>
          </cell>
          <cell r="J16">
            <v>1259</v>
          </cell>
          <cell r="K16">
            <v>1010</v>
          </cell>
          <cell r="L16">
            <v>1139</v>
          </cell>
          <cell r="M16">
            <v>1077</v>
          </cell>
          <cell r="N16">
            <v>563</v>
          </cell>
          <cell r="O16">
            <v>331</v>
          </cell>
          <cell r="P16">
            <v>761</v>
          </cell>
          <cell r="Q16">
            <v>923</v>
          </cell>
          <cell r="R16">
            <v>611</v>
          </cell>
          <cell r="S16">
            <v>699</v>
          </cell>
          <cell r="T16">
            <v>539</v>
          </cell>
          <cell r="U16">
            <v>1171</v>
          </cell>
          <cell r="V16">
            <v>844</v>
          </cell>
          <cell r="X16">
            <v>15799</v>
          </cell>
          <cell r="Y16">
            <v>831.52631578947364</v>
          </cell>
        </row>
        <row r="17">
          <cell r="C17" t="str">
            <v>Gloucester</v>
          </cell>
          <cell r="D17">
            <v>993</v>
          </cell>
          <cell r="E17">
            <v>492</v>
          </cell>
          <cell r="F17">
            <v>526</v>
          </cell>
          <cell r="G17">
            <v>1083</v>
          </cell>
          <cell r="H17">
            <v>1230</v>
          </cell>
          <cell r="I17">
            <v>1306</v>
          </cell>
          <cell r="J17">
            <v>1832</v>
          </cell>
          <cell r="K17">
            <v>2377</v>
          </cell>
          <cell r="L17">
            <v>2848</v>
          </cell>
          <cell r="M17">
            <v>2137</v>
          </cell>
          <cell r="N17">
            <v>1169</v>
          </cell>
          <cell r="O17">
            <v>1105</v>
          </cell>
          <cell r="P17">
            <v>1208</v>
          </cell>
          <cell r="Q17">
            <v>1377</v>
          </cell>
          <cell r="R17">
            <v>1249</v>
          </cell>
          <cell r="S17">
            <v>890</v>
          </cell>
          <cell r="T17">
            <v>1057</v>
          </cell>
          <cell r="U17">
            <v>1175</v>
          </cell>
          <cell r="V17">
            <v>1366</v>
          </cell>
          <cell r="X17">
            <v>25420</v>
          </cell>
          <cell r="Y17">
            <v>1337.8947368421052</v>
          </cell>
        </row>
        <row r="18">
          <cell r="C18" t="str">
            <v>Hudson</v>
          </cell>
          <cell r="D18">
            <v>1188</v>
          </cell>
          <cell r="E18">
            <v>522</v>
          </cell>
          <cell r="F18">
            <v>1037</v>
          </cell>
          <cell r="G18">
            <v>682</v>
          </cell>
          <cell r="H18">
            <v>965</v>
          </cell>
          <cell r="I18">
            <v>2911</v>
          </cell>
          <cell r="J18">
            <v>1108</v>
          </cell>
          <cell r="K18">
            <v>1802</v>
          </cell>
          <cell r="L18">
            <v>1134</v>
          </cell>
          <cell r="M18">
            <v>1543</v>
          </cell>
          <cell r="N18">
            <v>523</v>
          </cell>
          <cell r="O18">
            <v>148</v>
          </cell>
          <cell r="P18">
            <v>451</v>
          </cell>
          <cell r="Q18">
            <v>437</v>
          </cell>
          <cell r="R18">
            <v>339</v>
          </cell>
          <cell r="S18">
            <v>1206</v>
          </cell>
          <cell r="T18">
            <v>360</v>
          </cell>
          <cell r="U18">
            <v>702</v>
          </cell>
          <cell r="V18">
            <v>1788</v>
          </cell>
          <cell r="X18">
            <v>18846</v>
          </cell>
          <cell r="Y18">
            <v>991.89473684210532</v>
          </cell>
        </row>
        <row r="20">
          <cell r="C20" t="str">
            <v>Hunterdon</v>
          </cell>
          <cell r="D20">
            <v>472</v>
          </cell>
          <cell r="E20">
            <v>437</v>
          </cell>
          <cell r="F20">
            <v>449</v>
          </cell>
          <cell r="G20">
            <v>818</v>
          </cell>
          <cell r="H20">
            <v>1101</v>
          </cell>
          <cell r="I20">
            <v>2202</v>
          </cell>
          <cell r="J20">
            <v>2177</v>
          </cell>
          <cell r="K20">
            <v>1492</v>
          </cell>
          <cell r="L20">
            <v>701</v>
          </cell>
          <cell r="M20">
            <v>388</v>
          </cell>
          <cell r="N20">
            <v>268</v>
          </cell>
          <cell r="O20">
            <v>347</v>
          </cell>
          <cell r="P20">
            <v>510</v>
          </cell>
          <cell r="Q20">
            <v>633</v>
          </cell>
          <cell r="R20">
            <v>750</v>
          </cell>
          <cell r="S20">
            <v>994</v>
          </cell>
          <cell r="T20">
            <v>683</v>
          </cell>
          <cell r="U20">
            <v>781</v>
          </cell>
          <cell r="V20">
            <v>875</v>
          </cell>
          <cell r="X20">
            <v>16078</v>
          </cell>
          <cell r="Y20">
            <v>846.21052631578948</v>
          </cell>
        </row>
        <row r="21">
          <cell r="C21" t="str">
            <v>Mercer</v>
          </cell>
          <cell r="D21">
            <v>512</v>
          </cell>
          <cell r="E21">
            <v>428</v>
          </cell>
          <cell r="F21">
            <v>522</v>
          </cell>
          <cell r="G21">
            <v>1343</v>
          </cell>
          <cell r="H21">
            <v>1642</v>
          </cell>
          <cell r="I21">
            <v>2635</v>
          </cell>
          <cell r="J21">
            <v>3607</v>
          </cell>
          <cell r="K21">
            <v>1742</v>
          </cell>
          <cell r="L21">
            <v>1303</v>
          </cell>
          <cell r="M21">
            <v>1025</v>
          </cell>
          <cell r="N21">
            <v>1001</v>
          </cell>
          <cell r="O21">
            <v>450</v>
          </cell>
          <cell r="P21">
            <v>771</v>
          </cell>
          <cell r="Q21">
            <v>1564</v>
          </cell>
          <cell r="R21">
            <v>1059</v>
          </cell>
          <cell r="S21">
            <v>895</v>
          </cell>
          <cell r="T21">
            <v>802</v>
          </cell>
          <cell r="U21">
            <v>1063</v>
          </cell>
          <cell r="V21">
            <v>1393</v>
          </cell>
          <cell r="X21">
            <v>23757</v>
          </cell>
          <cell r="Y21">
            <v>1250.3684210526317</v>
          </cell>
        </row>
        <row r="22">
          <cell r="C22" t="str">
            <v>Middlesex</v>
          </cell>
          <cell r="D22">
            <v>1918</v>
          </cell>
          <cell r="E22">
            <v>2830</v>
          </cell>
          <cell r="F22">
            <v>3737</v>
          </cell>
          <cell r="G22">
            <v>6701</v>
          </cell>
          <cell r="H22">
            <v>7915</v>
          </cell>
          <cell r="I22">
            <v>7620</v>
          </cell>
          <cell r="J22">
            <v>5458</v>
          </cell>
          <cell r="K22">
            <v>3914</v>
          </cell>
          <cell r="L22">
            <v>3745</v>
          </cell>
          <cell r="M22">
            <v>3108</v>
          </cell>
          <cell r="N22">
            <v>1623</v>
          </cell>
          <cell r="O22">
            <v>1306</v>
          </cell>
          <cell r="P22">
            <v>2161</v>
          </cell>
          <cell r="Q22">
            <v>2351</v>
          </cell>
          <cell r="R22">
            <v>2611</v>
          </cell>
          <cell r="S22">
            <v>2441</v>
          </cell>
          <cell r="T22">
            <v>2992</v>
          </cell>
          <cell r="U22">
            <v>3037</v>
          </cell>
          <cell r="V22">
            <v>2837</v>
          </cell>
          <cell r="X22">
            <v>68305</v>
          </cell>
          <cell r="Y22">
            <v>3595</v>
          </cell>
        </row>
        <row r="24">
          <cell r="C24" t="str">
            <v>Monmouth</v>
          </cell>
          <cell r="D24">
            <v>2358</v>
          </cell>
          <cell r="E24">
            <v>2152</v>
          </cell>
          <cell r="F24">
            <v>2096</v>
          </cell>
          <cell r="G24">
            <v>4217</v>
          </cell>
          <cell r="H24">
            <v>4259</v>
          </cell>
          <cell r="I24">
            <v>5775</v>
          </cell>
          <cell r="J24">
            <v>5896</v>
          </cell>
          <cell r="K24">
            <v>4247</v>
          </cell>
          <cell r="L24">
            <v>2635</v>
          </cell>
          <cell r="M24">
            <v>2232</v>
          </cell>
          <cell r="N24">
            <v>1476</v>
          </cell>
          <cell r="O24">
            <v>1844</v>
          </cell>
          <cell r="P24">
            <v>2543</v>
          </cell>
          <cell r="Q24">
            <v>2904</v>
          </cell>
          <cell r="R24">
            <v>2901</v>
          </cell>
          <cell r="S24">
            <v>2382</v>
          </cell>
          <cell r="T24">
            <v>2284</v>
          </cell>
          <cell r="U24">
            <v>3234</v>
          </cell>
          <cell r="V24">
            <v>3277</v>
          </cell>
          <cell r="X24">
            <v>58712</v>
          </cell>
          <cell r="Y24">
            <v>3090.1052631578946</v>
          </cell>
        </row>
        <row r="25">
          <cell r="C25" t="str">
            <v>Morris</v>
          </cell>
          <cell r="D25">
            <v>1773</v>
          </cell>
          <cell r="E25">
            <v>1026</v>
          </cell>
          <cell r="F25">
            <v>1151</v>
          </cell>
          <cell r="G25">
            <v>2324</v>
          </cell>
          <cell r="H25">
            <v>2433</v>
          </cell>
          <cell r="I25">
            <v>3021</v>
          </cell>
          <cell r="J25">
            <v>2687</v>
          </cell>
          <cell r="K25">
            <v>2463</v>
          </cell>
          <cell r="L25">
            <v>1600</v>
          </cell>
          <cell r="M25">
            <v>1737</v>
          </cell>
          <cell r="N25">
            <v>788</v>
          </cell>
          <cell r="O25">
            <v>1167</v>
          </cell>
          <cell r="P25">
            <v>2124</v>
          </cell>
          <cell r="Q25">
            <v>3034</v>
          </cell>
          <cell r="R25">
            <v>2523</v>
          </cell>
          <cell r="S25">
            <v>2355</v>
          </cell>
          <cell r="T25">
            <v>1742</v>
          </cell>
          <cell r="U25">
            <v>1622</v>
          </cell>
          <cell r="V25">
            <v>1881</v>
          </cell>
          <cell r="X25">
            <v>37451</v>
          </cell>
          <cell r="Y25">
            <v>1971.1052631578948</v>
          </cell>
        </row>
        <row r="26">
          <cell r="C26" t="str">
            <v>OCEAN</v>
          </cell>
          <cell r="D26">
            <v>2950</v>
          </cell>
          <cell r="E26">
            <v>2589</v>
          </cell>
          <cell r="F26">
            <v>2646</v>
          </cell>
          <cell r="G26">
            <v>4897</v>
          </cell>
          <cell r="H26">
            <v>5314</v>
          </cell>
          <cell r="I26">
            <v>6795</v>
          </cell>
          <cell r="J26">
            <v>8469</v>
          </cell>
          <cell r="K26">
            <v>7300</v>
          </cell>
          <cell r="L26">
            <v>5022</v>
          </cell>
          <cell r="M26">
            <v>2821</v>
          </cell>
          <cell r="N26">
            <v>1804</v>
          </cell>
          <cell r="O26">
            <v>1562</v>
          </cell>
          <cell r="P26">
            <v>2287</v>
          </cell>
          <cell r="Q26">
            <v>2921</v>
          </cell>
          <cell r="R26">
            <v>3906</v>
          </cell>
          <cell r="S26">
            <v>2816</v>
          </cell>
          <cell r="T26">
            <v>2983</v>
          </cell>
          <cell r="U26">
            <v>3433</v>
          </cell>
          <cell r="V26">
            <v>3934</v>
          </cell>
          <cell r="X26">
            <v>74449</v>
          </cell>
          <cell r="Y26">
            <v>3918.3684210526317</v>
          </cell>
        </row>
        <row r="28">
          <cell r="C28" t="str">
            <v>Passaic</v>
          </cell>
          <cell r="D28">
            <v>661</v>
          </cell>
          <cell r="E28">
            <v>459</v>
          </cell>
          <cell r="F28">
            <v>240</v>
          </cell>
          <cell r="G28">
            <v>664</v>
          </cell>
          <cell r="H28">
            <v>793</v>
          </cell>
          <cell r="I28">
            <v>1478</v>
          </cell>
          <cell r="J28">
            <v>1388</v>
          </cell>
          <cell r="K28">
            <v>1229</v>
          </cell>
          <cell r="L28">
            <v>1112</v>
          </cell>
          <cell r="M28">
            <v>522</v>
          </cell>
          <cell r="N28">
            <v>731</v>
          </cell>
          <cell r="O28">
            <v>159</v>
          </cell>
          <cell r="P28">
            <v>446</v>
          </cell>
          <cell r="Q28">
            <v>691</v>
          </cell>
          <cell r="R28">
            <v>631</v>
          </cell>
          <cell r="S28">
            <v>508</v>
          </cell>
          <cell r="T28">
            <v>366</v>
          </cell>
          <cell r="U28">
            <v>452</v>
          </cell>
          <cell r="V28">
            <v>509</v>
          </cell>
          <cell r="X28">
            <v>13039</v>
          </cell>
          <cell r="Y28">
            <v>686.26315789473688</v>
          </cell>
        </row>
        <row r="29">
          <cell r="C29" t="str">
            <v>Salem</v>
          </cell>
          <cell r="D29">
            <v>170</v>
          </cell>
          <cell r="E29">
            <v>88</v>
          </cell>
          <cell r="F29">
            <v>82</v>
          </cell>
          <cell r="G29">
            <v>109</v>
          </cell>
          <cell r="H29">
            <v>205</v>
          </cell>
          <cell r="I29">
            <v>178</v>
          </cell>
          <cell r="J29">
            <v>238</v>
          </cell>
          <cell r="K29">
            <v>271</v>
          </cell>
          <cell r="L29">
            <v>241</v>
          </cell>
          <cell r="M29">
            <v>239</v>
          </cell>
          <cell r="N29">
            <v>205</v>
          </cell>
          <cell r="O29">
            <v>111</v>
          </cell>
          <cell r="P29">
            <v>149</v>
          </cell>
          <cell r="Q29">
            <v>161</v>
          </cell>
          <cell r="R29">
            <v>178</v>
          </cell>
          <cell r="S29">
            <v>143</v>
          </cell>
          <cell r="T29">
            <v>92</v>
          </cell>
          <cell r="U29">
            <v>143</v>
          </cell>
          <cell r="V29">
            <v>138</v>
          </cell>
          <cell r="X29">
            <v>3141</v>
          </cell>
          <cell r="Y29">
            <v>165.31578947368422</v>
          </cell>
        </row>
        <row r="30">
          <cell r="C30" t="str">
            <v>Somerset</v>
          </cell>
          <cell r="D30">
            <v>453</v>
          </cell>
          <cell r="E30">
            <v>797</v>
          </cell>
          <cell r="F30">
            <v>803</v>
          </cell>
          <cell r="G30">
            <v>1864</v>
          </cell>
          <cell r="H30">
            <v>3278</v>
          </cell>
          <cell r="I30">
            <v>3703</v>
          </cell>
          <cell r="J30">
            <v>4764</v>
          </cell>
          <cell r="K30">
            <v>3112</v>
          </cell>
          <cell r="L30">
            <v>2142</v>
          </cell>
          <cell r="M30">
            <v>2039</v>
          </cell>
          <cell r="N30">
            <v>1260</v>
          </cell>
          <cell r="O30">
            <v>1400</v>
          </cell>
          <cell r="P30">
            <v>1934</v>
          </cell>
          <cell r="Q30">
            <v>2221</v>
          </cell>
          <cell r="R30">
            <v>1729</v>
          </cell>
          <cell r="S30">
            <v>2186</v>
          </cell>
          <cell r="T30">
            <v>2264</v>
          </cell>
          <cell r="U30">
            <v>2146</v>
          </cell>
          <cell r="V30">
            <v>2508</v>
          </cell>
          <cell r="X30">
            <v>40603</v>
          </cell>
          <cell r="Y30">
            <v>2137</v>
          </cell>
        </row>
        <row r="32">
          <cell r="C32" t="str">
            <v>Sussex</v>
          </cell>
          <cell r="D32">
            <v>370</v>
          </cell>
          <cell r="E32">
            <v>269</v>
          </cell>
          <cell r="F32">
            <v>401</v>
          </cell>
          <cell r="G32">
            <v>639</v>
          </cell>
          <cell r="H32">
            <v>908</v>
          </cell>
          <cell r="I32">
            <v>1259</v>
          </cell>
          <cell r="J32">
            <v>1804</v>
          </cell>
          <cell r="K32">
            <v>1532</v>
          </cell>
          <cell r="L32">
            <v>1368</v>
          </cell>
          <cell r="M32">
            <v>639</v>
          </cell>
          <cell r="N32">
            <v>341</v>
          </cell>
          <cell r="O32">
            <v>293</v>
          </cell>
          <cell r="P32">
            <v>467</v>
          </cell>
          <cell r="Q32">
            <v>453</v>
          </cell>
          <cell r="R32">
            <v>494</v>
          </cell>
          <cell r="S32">
            <v>428</v>
          </cell>
          <cell r="T32">
            <v>515</v>
          </cell>
          <cell r="U32">
            <v>473</v>
          </cell>
          <cell r="V32">
            <v>552</v>
          </cell>
          <cell r="X32">
            <v>13205</v>
          </cell>
          <cell r="Y32">
            <v>695</v>
          </cell>
        </row>
        <row r="33">
          <cell r="C33" t="str">
            <v>Union</v>
          </cell>
          <cell r="D33">
            <v>319</v>
          </cell>
          <cell r="E33">
            <v>510</v>
          </cell>
          <cell r="F33">
            <v>780</v>
          </cell>
          <cell r="G33">
            <v>562</v>
          </cell>
          <cell r="H33">
            <v>933</v>
          </cell>
          <cell r="I33">
            <v>1144</v>
          </cell>
          <cell r="J33">
            <v>589</v>
          </cell>
          <cell r="K33">
            <v>751</v>
          </cell>
          <cell r="L33">
            <v>580</v>
          </cell>
          <cell r="M33">
            <v>253</v>
          </cell>
          <cell r="N33">
            <v>170</v>
          </cell>
          <cell r="O33">
            <v>518</v>
          </cell>
          <cell r="P33">
            <v>458</v>
          </cell>
          <cell r="Q33">
            <v>785</v>
          </cell>
          <cell r="R33">
            <v>443</v>
          </cell>
          <cell r="S33">
            <v>314</v>
          </cell>
          <cell r="T33">
            <v>267</v>
          </cell>
          <cell r="U33">
            <v>429</v>
          </cell>
          <cell r="V33">
            <v>488</v>
          </cell>
          <cell r="X33">
            <v>10293</v>
          </cell>
          <cell r="Y33">
            <v>541.73684210526312</v>
          </cell>
        </row>
        <row r="34">
          <cell r="C34" t="str">
            <v>Warren</v>
          </cell>
          <cell r="D34">
            <v>124</v>
          </cell>
          <cell r="E34">
            <v>255</v>
          </cell>
          <cell r="F34">
            <v>150</v>
          </cell>
          <cell r="G34">
            <v>348</v>
          </cell>
          <cell r="H34">
            <v>682</v>
          </cell>
          <cell r="I34">
            <v>751</v>
          </cell>
          <cell r="J34">
            <v>1114</v>
          </cell>
          <cell r="K34">
            <v>980</v>
          </cell>
          <cell r="L34">
            <v>646</v>
          </cell>
          <cell r="M34">
            <v>556</v>
          </cell>
          <cell r="N34">
            <v>222</v>
          </cell>
          <cell r="O34">
            <v>185</v>
          </cell>
          <cell r="P34">
            <v>333</v>
          </cell>
          <cell r="Q34">
            <v>566</v>
          </cell>
          <cell r="R34">
            <v>571</v>
          </cell>
          <cell r="S34">
            <v>453</v>
          </cell>
          <cell r="T34">
            <v>444</v>
          </cell>
          <cell r="U34">
            <v>451</v>
          </cell>
          <cell r="V34">
            <v>784</v>
          </cell>
          <cell r="X34">
            <v>9615</v>
          </cell>
          <cell r="Y34">
            <v>506.05263157894734</v>
          </cell>
        </row>
        <row r="36">
          <cell r="C36" t="str">
            <v>New Jersey</v>
          </cell>
        </row>
        <row r="57">
          <cell r="B57" t="str">
            <v>Source:</v>
          </cell>
        </row>
        <row r="129">
          <cell r="AL129" t="str">
            <v>/rnc{?}~~</v>
          </cell>
        </row>
        <row r="132">
          <cell r="AL132" t="str">
            <v>/wdr{?}~</v>
          </cell>
        </row>
        <row r="134">
          <cell r="AL134" t="str">
            <v>/wcs{?}~</v>
          </cell>
        </row>
        <row r="136">
          <cell r="AL136" t="str">
            <v>/wir{?}~</v>
          </cell>
        </row>
        <row r="138">
          <cell r="AL138" t="str">
            <v>/wic~</v>
          </cell>
        </row>
        <row r="140">
          <cell r="AL140" t="str">
            <v>/rff{?}~</v>
          </cell>
        </row>
        <row r="142">
          <cell r="AL142" t="str">
            <v>/rf,{?}~</v>
          </cell>
        </row>
        <row r="144">
          <cell r="AL144" t="str">
            <v>/rj{?}~</v>
          </cell>
        </row>
        <row r="146">
          <cell r="AL146" t="str">
            <v>/rlr~</v>
          </cell>
        </row>
        <row r="148">
          <cell r="AL148" t="str">
            <v>/wch{?}~</v>
          </cell>
        </row>
        <row r="150">
          <cell r="AL150" t="str">
            <v>/rfp{?}~</v>
          </cell>
        </row>
        <row r="152">
          <cell r="AL152" t="str">
            <v>/fccn{?}~</v>
          </cell>
        </row>
        <row r="154">
          <cell r="AL154" t="str">
            <v>/wtb~</v>
          </cell>
        </row>
        <row r="156">
          <cell r="AL156" t="str">
            <v>/re{?}~</v>
          </cell>
        </row>
      </sheetData>
      <sheetData sheetId="1">
        <row r="3">
          <cell r="B3">
            <v>2950</v>
          </cell>
          <cell r="D3">
            <v>2589</v>
          </cell>
          <cell r="F3">
            <v>2646</v>
          </cell>
          <cell r="H3">
            <v>4897</v>
          </cell>
          <cell r="J3">
            <v>5314</v>
          </cell>
          <cell r="L3">
            <v>6795</v>
          </cell>
          <cell r="N3">
            <v>8469</v>
          </cell>
          <cell r="P3">
            <v>7300</v>
          </cell>
          <cell r="R3">
            <v>5022</v>
          </cell>
          <cell r="T3">
            <v>2821</v>
          </cell>
          <cell r="V3">
            <v>1804</v>
          </cell>
          <cell r="X3">
            <v>1562</v>
          </cell>
          <cell r="Z3">
            <v>2287</v>
          </cell>
          <cell r="AB3">
            <v>2921</v>
          </cell>
          <cell r="AD3">
            <v>3906</v>
          </cell>
          <cell r="AF3">
            <v>2816</v>
          </cell>
          <cell r="AH3">
            <v>2983</v>
          </cell>
          <cell r="AJ3">
            <v>3433</v>
          </cell>
          <cell r="AL3">
            <v>3934</v>
          </cell>
          <cell r="AN3">
            <v>3918.3684210526317</v>
          </cell>
        </row>
        <row r="4">
          <cell r="B4">
            <v>1059.8571428571429</v>
          </cell>
          <cell r="D4">
            <v>1013.952380952381</v>
          </cell>
          <cell r="F4">
            <v>1019.2380952380952</v>
          </cell>
          <cell r="H4">
            <v>1751.952380952381</v>
          </cell>
          <cell r="J4">
            <v>2091.6190476190477</v>
          </cell>
          <cell r="L4">
            <v>2619.7619047619046</v>
          </cell>
          <cell r="N4">
            <v>2717.8095238095239</v>
          </cell>
          <cell r="P4">
            <v>2396.4285714285716</v>
          </cell>
          <cell r="R4">
            <v>1917.5238095238096</v>
          </cell>
          <cell r="T4">
            <v>1407.2380952380952</v>
          </cell>
          <cell r="V4">
            <v>857.52380952380952</v>
          </cell>
          <cell r="X4">
            <v>703.66666666666663</v>
          </cell>
          <cell r="Z4">
            <v>1032.1904761904761</v>
          </cell>
          <cell r="AB4">
            <v>1321.2380952380952</v>
          </cell>
          <cell r="AD4">
            <v>1285.047619047619</v>
          </cell>
          <cell r="AF4">
            <v>1169.5714285714287</v>
          </cell>
          <cell r="AH4">
            <v>1151.0952380952381</v>
          </cell>
          <cell r="AJ4">
            <v>1334.1904761904761</v>
          </cell>
          <cell r="AL4">
            <v>1492.6190476190477</v>
          </cell>
          <cell r="AN4">
            <v>1491.7117794486214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abSelected="1" zoomScale="80" zoomScaleNormal="80" zoomScaleSheetLayoutView="70" zoomScalePageLayoutView="60" workbookViewId="0">
      <pane ySplit="3" topLeftCell="A4" activePane="bottomLeft" state="frozen"/>
      <selection pane="bottomLeft" sqref="A1:X1"/>
    </sheetView>
  </sheetViews>
  <sheetFormatPr defaultRowHeight="12.75" x14ac:dyDescent="0.2"/>
  <cols>
    <col min="1" max="1" width="13.42578125" style="2" customWidth="1"/>
    <col min="2" max="13" width="8.28515625" style="2" bestFit="1" customWidth="1"/>
    <col min="14" max="22" width="8.28515625" style="2" customWidth="1"/>
    <col min="23" max="23" width="9.7109375" style="2" customWidth="1"/>
    <col min="24" max="24" width="9.28515625" style="2" bestFit="1" customWidth="1"/>
    <col min="25" max="25" width="9" style="2" bestFit="1" customWidth="1"/>
    <col min="26" max="26" width="15" style="2" bestFit="1" customWidth="1"/>
    <col min="27" max="27" width="14" style="2" bestFit="1" customWidth="1"/>
    <col min="28" max="29" width="9.42578125" style="2" bestFit="1" customWidth="1"/>
    <col min="30" max="16384" width="9.140625" style="2"/>
  </cols>
  <sheetData>
    <row r="1" spans="1:29" ht="26.25" x14ac:dyDescent="0.4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95"/>
      <c r="Z1" s="28"/>
      <c r="AA1" s="29"/>
      <c r="AB1" s="29"/>
    </row>
    <row r="2" spans="1:29" ht="10.5" customHeight="1" thickBot="1" x14ac:dyDescent="0.4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53"/>
      <c r="P2" s="35"/>
      <c r="Q2" s="54"/>
      <c r="R2" s="55"/>
      <c r="S2" s="73"/>
      <c r="T2" s="80"/>
      <c r="U2" s="94"/>
      <c r="V2" s="95"/>
      <c r="W2" s="46"/>
      <c r="X2" s="35"/>
      <c r="Y2" s="35"/>
      <c r="Z2" s="28"/>
      <c r="AA2" s="29"/>
      <c r="AB2" s="29"/>
    </row>
    <row r="3" spans="1:29" ht="18.75" thickTop="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5"/>
      <c r="O3" s="75"/>
      <c r="P3" s="75"/>
      <c r="Q3" s="89"/>
      <c r="R3" s="77"/>
      <c r="S3" s="75"/>
      <c r="T3" s="75"/>
      <c r="U3" s="76"/>
      <c r="V3" s="76"/>
      <c r="W3" s="97" t="s">
        <v>29</v>
      </c>
      <c r="X3" s="98"/>
      <c r="Y3" s="30"/>
      <c r="Z3" s="31"/>
      <c r="AA3" s="29"/>
    </row>
    <row r="4" spans="1:29" ht="37.5" customHeight="1" thickBot="1" x14ac:dyDescent="0.3">
      <c r="A4" s="78" t="s">
        <v>0</v>
      </c>
      <c r="B4" s="90">
        <v>2003</v>
      </c>
      <c r="C4" s="90">
        <v>2004</v>
      </c>
      <c r="D4" s="90">
        <v>2005</v>
      </c>
      <c r="E4" s="90">
        <v>2006</v>
      </c>
      <c r="F4" s="91">
        <v>2007</v>
      </c>
      <c r="G4" s="90">
        <v>2008</v>
      </c>
      <c r="H4" s="90">
        <v>2009</v>
      </c>
      <c r="I4" s="91">
        <v>2010</v>
      </c>
      <c r="J4" s="91">
        <v>2011</v>
      </c>
      <c r="K4" s="91">
        <v>2012</v>
      </c>
      <c r="L4" s="91">
        <v>2013</v>
      </c>
      <c r="M4" s="91">
        <v>2014</v>
      </c>
      <c r="N4" s="91">
        <v>2015</v>
      </c>
      <c r="O4" s="91">
        <v>2016</v>
      </c>
      <c r="P4" s="91">
        <v>2017</v>
      </c>
      <c r="Q4" s="91">
        <v>2018</v>
      </c>
      <c r="R4" s="91">
        <v>2019</v>
      </c>
      <c r="S4" s="90">
        <v>2020</v>
      </c>
      <c r="T4" s="91">
        <v>2021</v>
      </c>
      <c r="U4" s="91">
        <v>2022</v>
      </c>
      <c r="V4" s="91">
        <v>2023</v>
      </c>
      <c r="W4" s="79" t="s">
        <v>23</v>
      </c>
      <c r="X4" s="92" t="s">
        <v>27</v>
      </c>
      <c r="Y4" s="29"/>
      <c r="Z4" s="29"/>
      <c r="AA4" s="29"/>
    </row>
    <row r="5" spans="1:29" ht="16.5" thickTop="1" x14ac:dyDescent="0.25">
      <c r="A5" s="13" t="s">
        <v>1</v>
      </c>
      <c r="B5" s="18">
        <v>2285</v>
      </c>
      <c r="C5" s="18">
        <v>2075</v>
      </c>
      <c r="D5" s="18">
        <v>2002</v>
      </c>
      <c r="E5" s="18">
        <v>1893</v>
      </c>
      <c r="F5" s="34">
        <v>1136</v>
      </c>
      <c r="G5" s="34">
        <v>794</v>
      </c>
      <c r="H5" s="34">
        <v>512</v>
      </c>
      <c r="I5" s="16">
        <v>512</v>
      </c>
      <c r="J5" s="18">
        <v>390</v>
      </c>
      <c r="K5" s="18">
        <v>441</v>
      </c>
      <c r="L5" s="18">
        <v>484</v>
      </c>
      <c r="M5" s="18">
        <v>722</v>
      </c>
      <c r="N5" s="18">
        <v>710</v>
      </c>
      <c r="O5" s="18">
        <v>1083</v>
      </c>
      <c r="P5" s="47">
        <v>1090</v>
      </c>
      <c r="Q5" s="69">
        <v>996</v>
      </c>
      <c r="R5" s="71">
        <v>957</v>
      </c>
      <c r="S5" s="60">
        <v>668</v>
      </c>
      <c r="T5" s="60">
        <v>810</v>
      </c>
      <c r="U5" s="60">
        <v>762</v>
      </c>
      <c r="V5" s="60">
        <v>383</v>
      </c>
      <c r="W5" s="60">
        <f>SUM(B5:V5)</f>
        <v>20705</v>
      </c>
      <c r="X5" s="61">
        <f>AVERAGEA(B5:V5)</f>
        <v>985.95238095238096</v>
      </c>
      <c r="Y5" s="32"/>
      <c r="Z5" s="33"/>
      <c r="AA5" s="29"/>
      <c r="AC5" s="15"/>
    </row>
    <row r="6" spans="1:29" ht="15.75" x14ac:dyDescent="0.25">
      <c r="A6" s="13" t="s">
        <v>2</v>
      </c>
      <c r="B6" s="18">
        <v>1289</v>
      </c>
      <c r="C6" s="18">
        <v>2142</v>
      </c>
      <c r="D6" s="18">
        <v>2972</v>
      </c>
      <c r="E6" s="18">
        <v>2164</v>
      </c>
      <c r="F6" s="34">
        <v>2957</v>
      </c>
      <c r="G6" s="34">
        <v>1311</v>
      </c>
      <c r="H6" s="34">
        <v>806</v>
      </c>
      <c r="I6" s="16">
        <v>1232</v>
      </c>
      <c r="J6" s="36">
        <v>1660</v>
      </c>
      <c r="K6" s="36">
        <v>2535</v>
      </c>
      <c r="L6" s="36">
        <v>2751</v>
      </c>
      <c r="M6" s="36">
        <v>3408</v>
      </c>
      <c r="N6" s="47">
        <v>2672</v>
      </c>
      <c r="O6" s="47">
        <v>3144</v>
      </c>
      <c r="P6" s="47">
        <v>3059</v>
      </c>
      <c r="Q6" s="69">
        <v>2709</v>
      </c>
      <c r="R6" s="71">
        <v>3924</v>
      </c>
      <c r="S6" s="60">
        <v>3733</v>
      </c>
      <c r="T6" s="60">
        <v>4000</v>
      </c>
      <c r="U6" s="60">
        <v>3953</v>
      </c>
      <c r="V6" s="60">
        <v>3395</v>
      </c>
      <c r="W6" s="60">
        <f>SUM(B6:V6)</f>
        <v>55816</v>
      </c>
      <c r="X6" s="61">
        <f>AVERAGEA(B6:V6)</f>
        <v>2657.9047619047619</v>
      </c>
      <c r="Y6" s="32"/>
      <c r="Z6" s="33"/>
      <c r="AA6" s="29"/>
      <c r="AC6" s="15"/>
    </row>
    <row r="7" spans="1:29" ht="15.75" x14ac:dyDescent="0.25">
      <c r="A7" s="13" t="s">
        <v>3</v>
      </c>
      <c r="B7" s="18">
        <v>1805</v>
      </c>
      <c r="C7" s="18">
        <v>1516</v>
      </c>
      <c r="D7" s="18">
        <v>1475</v>
      </c>
      <c r="E7" s="18">
        <v>2784</v>
      </c>
      <c r="F7" s="34">
        <v>1037</v>
      </c>
      <c r="G7" s="34">
        <v>976</v>
      </c>
      <c r="H7" s="34">
        <v>806</v>
      </c>
      <c r="I7" s="16">
        <v>682</v>
      </c>
      <c r="J7" s="37">
        <v>791</v>
      </c>
      <c r="K7" s="37">
        <v>713</v>
      </c>
      <c r="L7" s="37">
        <v>734</v>
      </c>
      <c r="M7" s="37">
        <v>1000</v>
      </c>
      <c r="N7" s="48">
        <v>892</v>
      </c>
      <c r="O7" s="48">
        <v>825</v>
      </c>
      <c r="P7" s="47">
        <v>1134</v>
      </c>
      <c r="Q7" s="69">
        <v>1274</v>
      </c>
      <c r="R7" s="71">
        <v>2606</v>
      </c>
      <c r="S7" s="60">
        <v>1501</v>
      </c>
      <c r="T7" s="60">
        <v>2135</v>
      </c>
      <c r="U7" s="60">
        <v>1998</v>
      </c>
      <c r="V7" s="60">
        <v>1676</v>
      </c>
      <c r="W7" s="60">
        <f>SUM(B7:V7)</f>
        <v>28360</v>
      </c>
      <c r="X7" s="61">
        <f>AVERAGEA(B7:V7)</f>
        <v>1350.4761904761904</v>
      </c>
      <c r="Y7" s="32"/>
      <c r="Z7" s="33"/>
      <c r="AA7" s="29"/>
      <c r="AC7" s="15"/>
    </row>
    <row r="8" spans="1:29" ht="15.75" x14ac:dyDescent="0.25">
      <c r="A8" s="13"/>
      <c r="B8" s="18"/>
      <c r="C8" s="18"/>
      <c r="D8" s="18"/>
      <c r="E8" s="18"/>
      <c r="F8" s="34"/>
      <c r="G8" s="34"/>
      <c r="H8" s="34"/>
      <c r="I8" s="16"/>
      <c r="J8" s="37"/>
      <c r="K8" s="37"/>
      <c r="L8" s="37"/>
      <c r="M8" s="37"/>
      <c r="N8" s="48"/>
      <c r="O8" s="48"/>
      <c r="P8" s="47"/>
      <c r="Q8" s="69"/>
      <c r="R8" s="71"/>
      <c r="S8" s="60"/>
      <c r="T8" s="60"/>
      <c r="U8" s="60"/>
      <c r="V8" s="60"/>
      <c r="W8" s="60"/>
      <c r="X8" s="61"/>
      <c r="Y8" s="32"/>
      <c r="Z8" s="33"/>
      <c r="AA8" s="29"/>
      <c r="AC8" s="15"/>
    </row>
    <row r="9" spans="1:29" ht="15.75" x14ac:dyDescent="0.25">
      <c r="A9" s="13" t="s">
        <v>4</v>
      </c>
      <c r="B9" s="18">
        <v>1934</v>
      </c>
      <c r="C9" s="18">
        <v>1413</v>
      </c>
      <c r="D9" s="18">
        <v>1706</v>
      </c>
      <c r="E9" s="18">
        <v>1183</v>
      </c>
      <c r="F9" s="34">
        <v>1191</v>
      </c>
      <c r="G9" s="34">
        <v>895</v>
      </c>
      <c r="H9" s="34">
        <v>585</v>
      </c>
      <c r="I9" s="16">
        <v>487</v>
      </c>
      <c r="J9" s="37">
        <v>603</v>
      </c>
      <c r="K9" s="37">
        <v>898</v>
      </c>
      <c r="L9" s="37">
        <v>1368</v>
      </c>
      <c r="M9" s="37">
        <v>1506</v>
      </c>
      <c r="N9" s="48">
        <v>1121</v>
      </c>
      <c r="O9" s="48">
        <v>553</v>
      </c>
      <c r="P9" s="47">
        <v>1400</v>
      </c>
      <c r="Q9" s="69">
        <v>785</v>
      </c>
      <c r="R9" s="71">
        <v>1430</v>
      </c>
      <c r="S9" s="60">
        <v>933</v>
      </c>
      <c r="T9" s="60">
        <v>942</v>
      </c>
      <c r="U9" s="60">
        <v>1134</v>
      </c>
      <c r="V9" s="60">
        <v>943</v>
      </c>
      <c r="W9" s="60">
        <f>SUM(B9:V9)</f>
        <v>23010</v>
      </c>
      <c r="X9" s="61">
        <f>AVERAGEA(B9:V9)</f>
        <v>1095.7142857142858</v>
      </c>
      <c r="Y9" s="24"/>
      <c r="Z9" s="5"/>
      <c r="AC9" s="15"/>
    </row>
    <row r="10" spans="1:29" ht="15.75" x14ac:dyDescent="0.25">
      <c r="A10" s="13" t="s">
        <v>5</v>
      </c>
      <c r="B10" s="18">
        <v>1693</v>
      </c>
      <c r="C10" s="18">
        <v>2149</v>
      </c>
      <c r="D10" s="18">
        <v>2433</v>
      </c>
      <c r="E10" s="18">
        <v>1580</v>
      </c>
      <c r="F10" s="34">
        <v>1081</v>
      </c>
      <c r="G10" s="34">
        <v>485</v>
      </c>
      <c r="H10" s="34">
        <v>428</v>
      </c>
      <c r="I10" s="16">
        <v>434</v>
      </c>
      <c r="J10" s="37">
        <v>452</v>
      </c>
      <c r="K10" s="37">
        <v>491</v>
      </c>
      <c r="L10" s="37">
        <v>658</v>
      </c>
      <c r="M10" s="37">
        <v>638</v>
      </c>
      <c r="N10" s="48">
        <v>614</v>
      </c>
      <c r="O10" s="48">
        <v>642</v>
      </c>
      <c r="P10" s="47">
        <v>814</v>
      </c>
      <c r="Q10" s="69">
        <v>643</v>
      </c>
      <c r="R10" s="71">
        <v>863</v>
      </c>
      <c r="S10" s="60">
        <v>680</v>
      </c>
      <c r="T10" s="60">
        <v>932</v>
      </c>
      <c r="U10" s="60">
        <v>838</v>
      </c>
      <c r="V10" s="60">
        <v>803</v>
      </c>
      <c r="W10" s="60">
        <f>SUM(B10:V10)</f>
        <v>19351</v>
      </c>
      <c r="X10" s="61">
        <f>AVERAGEA(B10:V10)</f>
        <v>921.47619047619048</v>
      </c>
      <c r="Y10" s="24"/>
      <c r="Z10" s="5"/>
      <c r="AC10"/>
    </row>
    <row r="11" spans="1:29" ht="15.75" x14ac:dyDescent="0.25">
      <c r="A11" s="13" t="s">
        <v>6</v>
      </c>
      <c r="B11" s="18">
        <v>374</v>
      </c>
      <c r="C11" s="18">
        <v>566</v>
      </c>
      <c r="D11" s="18">
        <v>630</v>
      </c>
      <c r="E11" s="18">
        <v>737</v>
      </c>
      <c r="F11" s="34">
        <v>683</v>
      </c>
      <c r="G11" s="34">
        <v>336</v>
      </c>
      <c r="H11" s="34">
        <v>262</v>
      </c>
      <c r="I11" s="16">
        <v>246</v>
      </c>
      <c r="J11" s="37">
        <v>182</v>
      </c>
      <c r="K11" s="37">
        <v>190</v>
      </c>
      <c r="L11" s="37">
        <v>219</v>
      </c>
      <c r="M11" s="37">
        <v>211</v>
      </c>
      <c r="N11" s="48">
        <v>237</v>
      </c>
      <c r="O11" s="48">
        <v>134</v>
      </c>
      <c r="P11" s="47">
        <v>88</v>
      </c>
      <c r="Q11" s="69">
        <v>74</v>
      </c>
      <c r="R11" s="71">
        <v>132</v>
      </c>
      <c r="S11" s="60">
        <v>140</v>
      </c>
      <c r="T11" s="60">
        <v>192</v>
      </c>
      <c r="U11" s="60">
        <v>120</v>
      </c>
      <c r="V11" s="60">
        <v>103</v>
      </c>
      <c r="W11" s="60">
        <f>SUM(B11:V11)</f>
        <v>5856</v>
      </c>
      <c r="X11" s="61">
        <f>AVERAGEA(B11:V11)</f>
        <v>278.85714285714283</v>
      </c>
      <c r="Y11" s="24"/>
      <c r="Z11" s="5"/>
      <c r="AC11" s="15"/>
    </row>
    <row r="12" spans="1:29" ht="15.75" x14ac:dyDescent="0.25">
      <c r="A12" s="13"/>
      <c r="B12" s="18"/>
      <c r="C12" s="18"/>
      <c r="D12" s="18"/>
      <c r="E12" s="18"/>
      <c r="F12" s="34"/>
      <c r="G12" s="34"/>
      <c r="H12" s="34"/>
      <c r="I12" s="16"/>
      <c r="J12" s="37"/>
      <c r="K12" s="37"/>
      <c r="L12" s="37"/>
      <c r="M12" s="37"/>
      <c r="N12" s="48"/>
      <c r="O12" s="48"/>
      <c r="P12" s="47"/>
      <c r="Q12" s="69"/>
      <c r="R12" s="71"/>
      <c r="S12" s="60"/>
      <c r="T12" s="60"/>
      <c r="U12" s="60"/>
      <c r="V12" s="60"/>
      <c r="W12" s="60"/>
      <c r="X12" s="61"/>
      <c r="Y12" s="24"/>
      <c r="Z12" s="5"/>
      <c r="AC12" s="15"/>
    </row>
    <row r="13" spans="1:29" ht="15.75" x14ac:dyDescent="0.25">
      <c r="A13" s="13" t="s">
        <v>7</v>
      </c>
      <c r="B13" s="18">
        <v>2235</v>
      </c>
      <c r="C13" s="18">
        <v>2343</v>
      </c>
      <c r="D13" s="18">
        <v>3128</v>
      </c>
      <c r="E13" s="18">
        <v>3284</v>
      </c>
      <c r="F13" s="34">
        <v>1854</v>
      </c>
      <c r="G13" s="34">
        <v>1314</v>
      </c>
      <c r="H13" s="34">
        <v>777</v>
      </c>
      <c r="I13" s="16">
        <v>663</v>
      </c>
      <c r="J13" s="37">
        <v>575</v>
      </c>
      <c r="K13" s="37">
        <v>1334</v>
      </c>
      <c r="L13" s="37">
        <v>1463</v>
      </c>
      <c r="M13" s="37">
        <v>2617</v>
      </c>
      <c r="N13" s="48">
        <v>3214</v>
      </c>
      <c r="O13" s="48">
        <v>2386</v>
      </c>
      <c r="P13" s="47">
        <v>2317</v>
      </c>
      <c r="Q13" s="69">
        <v>2057</v>
      </c>
      <c r="R13" s="71">
        <v>3152</v>
      </c>
      <c r="S13" s="60">
        <v>2344</v>
      </c>
      <c r="T13" s="60">
        <v>3302</v>
      </c>
      <c r="U13" s="60">
        <v>3470</v>
      </c>
      <c r="V13" s="60">
        <v>3781</v>
      </c>
      <c r="W13" s="60">
        <f>SUM(B13:V13)</f>
        <v>47610</v>
      </c>
      <c r="X13" s="61">
        <f>AVERAGEA(B13:V13)</f>
        <v>2267.1428571428573</v>
      </c>
      <c r="Y13" s="24"/>
      <c r="Z13" s="57"/>
      <c r="AC13" s="15"/>
    </row>
    <row r="14" spans="1:29" ht="15.75" x14ac:dyDescent="0.25">
      <c r="A14" s="13" t="s">
        <v>8</v>
      </c>
      <c r="B14" s="18">
        <v>1859</v>
      </c>
      <c r="C14" s="18">
        <v>2050</v>
      </c>
      <c r="D14" s="18">
        <v>2075</v>
      </c>
      <c r="E14" s="18">
        <v>1141</v>
      </c>
      <c r="F14" s="34">
        <v>920</v>
      </c>
      <c r="G14" s="34">
        <v>788</v>
      </c>
      <c r="H14" s="34">
        <v>865</v>
      </c>
      <c r="I14" s="16">
        <v>716</v>
      </c>
      <c r="J14" s="37">
        <v>592</v>
      </c>
      <c r="K14" s="37">
        <v>534</v>
      </c>
      <c r="L14" s="37">
        <v>939</v>
      </c>
      <c r="M14" s="37">
        <v>491</v>
      </c>
      <c r="N14" s="48">
        <v>736</v>
      </c>
      <c r="O14" s="48">
        <v>724</v>
      </c>
      <c r="P14" s="47">
        <v>736</v>
      </c>
      <c r="Q14" s="69">
        <v>640</v>
      </c>
      <c r="R14" s="71">
        <v>706</v>
      </c>
      <c r="S14" s="60">
        <v>780</v>
      </c>
      <c r="T14" s="60">
        <v>779</v>
      </c>
      <c r="U14" s="60">
        <v>827</v>
      </c>
      <c r="V14" s="60">
        <v>940</v>
      </c>
      <c r="W14" s="60">
        <f>SUM(B14:V14)</f>
        <v>19838</v>
      </c>
      <c r="X14" s="61">
        <f>AVERAGEA(B14:V14)</f>
        <v>944.66666666666663</v>
      </c>
      <c r="Y14" s="24"/>
      <c r="Z14" s="57"/>
      <c r="AC14"/>
    </row>
    <row r="15" spans="1:29" ht="15.75" x14ac:dyDescent="0.25">
      <c r="A15" s="13" t="s">
        <v>9</v>
      </c>
      <c r="B15" s="18">
        <v>2116</v>
      </c>
      <c r="C15" s="18">
        <v>3808</v>
      </c>
      <c r="D15" s="18">
        <v>4498</v>
      </c>
      <c r="E15" s="18">
        <v>4275</v>
      </c>
      <c r="F15" s="34">
        <v>3081</v>
      </c>
      <c r="G15" s="34">
        <v>3229</v>
      </c>
      <c r="H15" s="34">
        <v>1618</v>
      </c>
      <c r="I15" s="16">
        <v>917</v>
      </c>
      <c r="J15" s="37">
        <v>1581</v>
      </c>
      <c r="K15" s="37">
        <v>2676</v>
      </c>
      <c r="L15" s="37">
        <v>3521</v>
      </c>
      <c r="M15" s="37">
        <v>4621</v>
      </c>
      <c r="N15" s="48">
        <v>5060</v>
      </c>
      <c r="O15" s="48">
        <v>4164</v>
      </c>
      <c r="P15" s="47">
        <v>5073</v>
      </c>
      <c r="Q15" s="69">
        <v>4617</v>
      </c>
      <c r="R15" s="71">
        <v>7707</v>
      </c>
      <c r="S15" s="60">
        <v>6980</v>
      </c>
      <c r="T15" s="60">
        <v>5662</v>
      </c>
      <c r="U15" s="60">
        <v>6056</v>
      </c>
      <c r="V15" s="60">
        <v>5312</v>
      </c>
      <c r="W15" s="60">
        <f>SUM(B15:V15)</f>
        <v>86572</v>
      </c>
      <c r="X15" s="61">
        <f>AVERAGEA(B15:V15)</f>
        <v>4122.4761904761908</v>
      </c>
      <c r="Y15" s="24"/>
      <c r="Z15" s="58"/>
      <c r="AC15" s="15"/>
    </row>
    <row r="16" spans="1:29" ht="15.75" x14ac:dyDescent="0.25">
      <c r="A16" s="13"/>
      <c r="B16" s="18"/>
      <c r="C16" s="18"/>
      <c r="D16" s="18"/>
      <c r="E16" s="18"/>
      <c r="F16" s="34"/>
      <c r="G16" s="34"/>
      <c r="H16" s="34"/>
      <c r="I16" s="16"/>
      <c r="J16" s="37"/>
      <c r="K16" s="37"/>
      <c r="L16" s="37"/>
      <c r="M16" s="37"/>
      <c r="N16" s="48"/>
      <c r="O16" s="48"/>
      <c r="P16" s="47"/>
      <c r="Q16" s="69"/>
      <c r="R16" s="71"/>
      <c r="S16" s="60"/>
      <c r="T16" s="60"/>
      <c r="U16" s="60"/>
      <c r="V16" s="60"/>
      <c r="W16" s="60"/>
      <c r="X16" s="61"/>
      <c r="Y16" s="24"/>
      <c r="Z16" s="58"/>
      <c r="AC16" s="15"/>
    </row>
    <row r="17" spans="1:29" ht="15.75" x14ac:dyDescent="0.25">
      <c r="A17" s="13" t="s">
        <v>10</v>
      </c>
      <c r="B17" s="18">
        <v>814</v>
      </c>
      <c r="C17" s="18">
        <v>648</v>
      </c>
      <c r="D17" s="18">
        <v>506</v>
      </c>
      <c r="E17" s="18">
        <v>350</v>
      </c>
      <c r="F17" s="34">
        <v>316</v>
      </c>
      <c r="G17" s="34">
        <v>206</v>
      </c>
      <c r="H17" s="34">
        <v>268</v>
      </c>
      <c r="I17" s="16">
        <v>275</v>
      </c>
      <c r="J17" s="37">
        <v>287</v>
      </c>
      <c r="K17" s="37">
        <v>181</v>
      </c>
      <c r="L17" s="37">
        <v>199</v>
      </c>
      <c r="M17" s="37">
        <v>348</v>
      </c>
      <c r="N17" s="48">
        <v>425</v>
      </c>
      <c r="O17" s="48">
        <v>355</v>
      </c>
      <c r="P17" s="47">
        <v>287</v>
      </c>
      <c r="Q17" s="69">
        <v>621</v>
      </c>
      <c r="R17" s="71">
        <v>684</v>
      </c>
      <c r="S17" s="60">
        <v>321</v>
      </c>
      <c r="T17" s="60">
        <v>693</v>
      </c>
      <c r="U17" s="60">
        <v>483</v>
      </c>
      <c r="V17" s="60">
        <v>310</v>
      </c>
      <c r="W17" s="60">
        <f>SUM(B17:V17)</f>
        <v>8577</v>
      </c>
      <c r="X17" s="61">
        <f>AVERAGEA(B17:V17)</f>
        <v>408.42857142857144</v>
      </c>
      <c r="Y17" s="24"/>
      <c r="Z17" s="57"/>
      <c r="AC17" s="15"/>
    </row>
    <row r="18" spans="1:29" ht="15.75" x14ac:dyDescent="0.25">
      <c r="A18" s="13" t="s">
        <v>11</v>
      </c>
      <c r="B18" s="18">
        <v>1188</v>
      </c>
      <c r="C18" s="18">
        <v>1641</v>
      </c>
      <c r="D18" s="18">
        <v>1296</v>
      </c>
      <c r="E18" s="18">
        <v>847</v>
      </c>
      <c r="F18" s="34">
        <v>700</v>
      </c>
      <c r="G18" s="34">
        <v>625</v>
      </c>
      <c r="H18" s="34">
        <v>269</v>
      </c>
      <c r="I18" s="16">
        <v>655</v>
      </c>
      <c r="J18" s="37">
        <v>400</v>
      </c>
      <c r="K18" s="37">
        <v>444</v>
      </c>
      <c r="L18" s="37">
        <v>964</v>
      </c>
      <c r="M18" s="37">
        <v>368</v>
      </c>
      <c r="N18" s="48">
        <v>896</v>
      </c>
      <c r="O18" s="48">
        <v>711</v>
      </c>
      <c r="P18" s="47">
        <v>605</v>
      </c>
      <c r="Q18" s="69">
        <v>501</v>
      </c>
      <c r="R18" s="71">
        <v>538</v>
      </c>
      <c r="S18" s="60">
        <v>830</v>
      </c>
      <c r="T18" s="60">
        <v>609</v>
      </c>
      <c r="U18" s="60">
        <v>643</v>
      </c>
      <c r="V18" s="60">
        <v>969</v>
      </c>
      <c r="W18" s="60">
        <f>SUM(B18:V18)</f>
        <v>15699</v>
      </c>
      <c r="X18" s="61">
        <f>AVERAGEA(B18:V18)</f>
        <v>747.57142857142856</v>
      </c>
      <c r="Y18" s="24"/>
      <c r="Z18" s="57"/>
      <c r="AC18" s="15"/>
    </row>
    <row r="19" spans="1:29" ht="15.75" x14ac:dyDescent="0.25">
      <c r="A19" s="13" t="s">
        <v>12</v>
      </c>
      <c r="B19" s="18">
        <v>2306</v>
      </c>
      <c r="C19" s="18">
        <v>2622</v>
      </c>
      <c r="D19" s="18">
        <v>3206</v>
      </c>
      <c r="E19" s="18">
        <v>2567</v>
      </c>
      <c r="F19" s="34">
        <v>1597</v>
      </c>
      <c r="G19" s="34">
        <v>1020</v>
      </c>
      <c r="H19" s="34">
        <v>1018</v>
      </c>
      <c r="I19" s="16">
        <v>1568</v>
      </c>
      <c r="J19" s="37">
        <v>1225</v>
      </c>
      <c r="K19" s="37">
        <v>1307</v>
      </c>
      <c r="L19" s="37">
        <v>1652</v>
      </c>
      <c r="M19" s="37">
        <v>1901</v>
      </c>
      <c r="N19" s="48">
        <v>2990</v>
      </c>
      <c r="O19" s="48">
        <v>2351</v>
      </c>
      <c r="P19" s="47">
        <v>2812</v>
      </c>
      <c r="Q19" s="69">
        <v>2737</v>
      </c>
      <c r="R19" s="71">
        <v>3007</v>
      </c>
      <c r="S19" s="60">
        <v>2768</v>
      </c>
      <c r="T19" s="60">
        <v>3270</v>
      </c>
      <c r="U19" s="60">
        <v>2474</v>
      </c>
      <c r="V19" s="60">
        <v>2335</v>
      </c>
      <c r="W19" s="60">
        <f>SUM(B19:V19)</f>
        <v>46733</v>
      </c>
      <c r="X19" s="61">
        <f>AVERAGEA(B19:V19)</f>
        <v>2225.3809523809523</v>
      </c>
      <c r="Y19" s="24"/>
      <c r="Z19" s="58"/>
      <c r="AC19" s="15"/>
    </row>
    <row r="20" spans="1:29" ht="15.75" x14ac:dyDescent="0.25">
      <c r="A20" s="13"/>
      <c r="B20" s="18"/>
      <c r="C20" s="18"/>
      <c r="D20" s="18"/>
      <c r="E20" s="18"/>
      <c r="F20" s="34"/>
      <c r="G20" s="34"/>
      <c r="H20" s="34"/>
      <c r="I20" s="16"/>
      <c r="J20" s="37"/>
      <c r="K20" s="37"/>
      <c r="L20" s="37"/>
      <c r="M20" s="37"/>
      <c r="N20" s="48"/>
      <c r="O20" s="48"/>
      <c r="P20" s="47"/>
      <c r="Q20" s="69"/>
      <c r="R20" s="71"/>
      <c r="S20" s="60"/>
      <c r="T20" s="60"/>
      <c r="U20" s="60"/>
      <c r="V20" s="60"/>
      <c r="W20" s="60"/>
      <c r="X20" s="61"/>
      <c r="Y20" s="24"/>
      <c r="Z20" s="58"/>
      <c r="AC20" s="15"/>
    </row>
    <row r="21" spans="1:29" ht="15.75" x14ac:dyDescent="0.25">
      <c r="A21" s="13" t="s">
        <v>13</v>
      </c>
      <c r="B21" s="18">
        <v>2756</v>
      </c>
      <c r="C21" s="18">
        <v>2628</v>
      </c>
      <c r="D21" s="18">
        <v>2584</v>
      </c>
      <c r="E21" s="18">
        <v>2820</v>
      </c>
      <c r="F21" s="34">
        <v>2060</v>
      </c>
      <c r="G21" s="34">
        <v>1526</v>
      </c>
      <c r="H21" s="34">
        <v>964</v>
      </c>
      <c r="I21" s="16">
        <v>915</v>
      </c>
      <c r="J21" s="37">
        <v>864</v>
      </c>
      <c r="K21" s="37">
        <v>1034</v>
      </c>
      <c r="L21" s="37">
        <v>1663</v>
      </c>
      <c r="M21" s="37">
        <v>1484</v>
      </c>
      <c r="N21" s="48">
        <v>1399</v>
      </c>
      <c r="O21" s="48">
        <v>1933</v>
      </c>
      <c r="P21" s="47">
        <v>1474</v>
      </c>
      <c r="Q21" s="69">
        <v>1897</v>
      </c>
      <c r="R21" s="71">
        <v>1566</v>
      </c>
      <c r="S21" s="60">
        <v>1949</v>
      </c>
      <c r="T21" s="60">
        <v>2596</v>
      </c>
      <c r="U21" s="60">
        <v>2394</v>
      </c>
      <c r="V21" s="60">
        <v>2525</v>
      </c>
      <c r="W21" s="60">
        <f>SUM(B21:V21)</f>
        <v>39031</v>
      </c>
      <c r="X21" s="61">
        <f>AVERAGEA(B21:V21)</f>
        <v>1858.6190476190477</v>
      </c>
      <c r="Y21" s="24"/>
      <c r="Z21" s="57"/>
      <c r="AC21"/>
    </row>
    <row r="22" spans="1:29" ht="15.75" x14ac:dyDescent="0.25">
      <c r="A22" s="13" t="s">
        <v>14</v>
      </c>
      <c r="B22" s="18">
        <v>1555</v>
      </c>
      <c r="C22" s="18">
        <v>1427</v>
      </c>
      <c r="D22" s="18">
        <v>2503</v>
      </c>
      <c r="E22" s="18">
        <v>1670</v>
      </c>
      <c r="F22" s="34">
        <v>1052</v>
      </c>
      <c r="G22" s="34">
        <v>795</v>
      </c>
      <c r="H22" s="34">
        <v>613</v>
      </c>
      <c r="I22" s="16">
        <v>579</v>
      </c>
      <c r="J22" s="37">
        <v>547</v>
      </c>
      <c r="K22" s="37">
        <v>878</v>
      </c>
      <c r="L22" s="37">
        <v>1665</v>
      </c>
      <c r="M22" s="37">
        <v>1611</v>
      </c>
      <c r="N22" s="48">
        <v>2262</v>
      </c>
      <c r="O22" s="48">
        <v>1695</v>
      </c>
      <c r="P22" s="47">
        <v>1814</v>
      </c>
      <c r="Q22" s="69">
        <v>1815</v>
      </c>
      <c r="R22" s="71">
        <v>1527</v>
      </c>
      <c r="S22" s="60">
        <v>1643</v>
      </c>
      <c r="T22" s="60">
        <v>2157</v>
      </c>
      <c r="U22" s="60">
        <v>2163</v>
      </c>
      <c r="V22" s="60">
        <v>1479</v>
      </c>
      <c r="W22" s="60">
        <f>SUM(B22:V22)</f>
        <v>31450</v>
      </c>
      <c r="X22" s="61">
        <f>AVERAGEA(B22:V22)</f>
        <v>1497.6190476190477</v>
      </c>
      <c r="Y22" s="24"/>
      <c r="Z22" s="57"/>
      <c r="AC22" s="15"/>
    </row>
    <row r="23" spans="1:29" s="23" customFormat="1" ht="15.75" x14ac:dyDescent="0.25">
      <c r="A23" s="6" t="s">
        <v>15</v>
      </c>
      <c r="B23" s="19">
        <v>4009</v>
      </c>
      <c r="C23" s="19">
        <v>3818</v>
      </c>
      <c r="D23" s="19">
        <v>2904</v>
      </c>
      <c r="E23" s="19">
        <v>2114</v>
      </c>
      <c r="F23" s="19">
        <v>2160</v>
      </c>
      <c r="G23" s="19">
        <v>1527</v>
      </c>
      <c r="H23" s="19">
        <v>902</v>
      </c>
      <c r="I23" s="17">
        <v>1322</v>
      </c>
      <c r="J23" s="38">
        <v>933</v>
      </c>
      <c r="K23" s="38">
        <v>1125</v>
      </c>
      <c r="L23" s="38">
        <v>2171</v>
      </c>
      <c r="M23" s="38">
        <v>2937</v>
      </c>
      <c r="N23" s="49">
        <v>2621</v>
      </c>
      <c r="O23" s="49">
        <v>2635</v>
      </c>
      <c r="P23" s="52">
        <v>3437</v>
      </c>
      <c r="Q23" s="70">
        <v>2283</v>
      </c>
      <c r="R23" s="72">
        <v>2258</v>
      </c>
      <c r="S23" s="81">
        <v>3600</v>
      </c>
      <c r="T23" s="81">
        <v>3812</v>
      </c>
      <c r="U23" s="81">
        <v>3791</v>
      </c>
      <c r="V23" s="81">
        <v>4006</v>
      </c>
      <c r="W23" s="60">
        <f>SUM(B23:V23)</f>
        <v>54365</v>
      </c>
      <c r="X23" s="61">
        <f>AVERAGEA(B23:V23)</f>
        <v>2588.8095238095239</v>
      </c>
      <c r="Y23" s="45"/>
      <c r="Z23" s="58"/>
      <c r="AA23" s="21"/>
      <c r="AB23" s="8"/>
    </row>
    <row r="24" spans="1:29" s="23" customFormat="1" ht="15.75" x14ac:dyDescent="0.25">
      <c r="A24" s="6"/>
      <c r="B24" s="19"/>
      <c r="C24" s="19"/>
      <c r="D24" s="19"/>
      <c r="E24" s="19"/>
      <c r="F24" s="19"/>
      <c r="G24" s="19"/>
      <c r="H24" s="19"/>
      <c r="I24" s="17"/>
      <c r="J24" s="38"/>
      <c r="K24" s="38"/>
      <c r="L24" s="38"/>
      <c r="M24" s="38"/>
      <c r="N24" s="49"/>
      <c r="O24" s="49"/>
      <c r="P24" s="52"/>
      <c r="Q24" s="70"/>
      <c r="R24" s="72"/>
      <c r="S24" s="81"/>
      <c r="T24" s="81"/>
      <c r="U24" s="81"/>
      <c r="V24" s="81"/>
      <c r="W24" s="60"/>
      <c r="X24" s="61"/>
      <c r="Y24" s="45"/>
      <c r="Z24" s="58"/>
      <c r="AA24" s="21"/>
      <c r="AB24" s="8"/>
    </row>
    <row r="25" spans="1:29" ht="15.75" x14ac:dyDescent="0.25">
      <c r="A25" s="13" t="s">
        <v>16</v>
      </c>
      <c r="B25" s="18">
        <v>829</v>
      </c>
      <c r="C25" s="18">
        <v>763</v>
      </c>
      <c r="D25" s="18">
        <v>647</v>
      </c>
      <c r="E25" s="18">
        <v>850</v>
      </c>
      <c r="F25" s="34">
        <v>760</v>
      </c>
      <c r="G25" s="34">
        <v>432</v>
      </c>
      <c r="H25" s="34">
        <v>281</v>
      </c>
      <c r="I25" s="16">
        <v>402</v>
      </c>
      <c r="J25" s="37">
        <v>406</v>
      </c>
      <c r="K25" s="37">
        <v>528</v>
      </c>
      <c r="L25" s="37">
        <v>838</v>
      </c>
      <c r="M25" s="37">
        <v>518</v>
      </c>
      <c r="N25" s="48">
        <v>507</v>
      </c>
      <c r="O25" s="48">
        <v>397</v>
      </c>
      <c r="P25" s="47">
        <v>580</v>
      </c>
      <c r="Q25" s="69">
        <v>624</v>
      </c>
      <c r="R25" s="71">
        <v>1017</v>
      </c>
      <c r="S25" s="60">
        <v>1437</v>
      </c>
      <c r="T25" s="60">
        <v>1208</v>
      </c>
      <c r="U25" s="60">
        <v>1186</v>
      </c>
      <c r="V25" s="60">
        <v>784</v>
      </c>
      <c r="W25" s="60">
        <f>SUM(B25:V25)</f>
        <v>14994</v>
      </c>
      <c r="X25" s="61">
        <f>AVERAGEA(B25:V25)</f>
        <v>714</v>
      </c>
      <c r="Y25" s="24"/>
      <c r="Z25" s="57"/>
      <c r="AC25"/>
    </row>
    <row r="26" spans="1:29" s="8" customFormat="1" ht="15.75" x14ac:dyDescent="0.25">
      <c r="A26" s="13" t="s">
        <v>17</v>
      </c>
      <c r="B26" s="18">
        <v>307</v>
      </c>
      <c r="C26" s="18">
        <v>334</v>
      </c>
      <c r="D26" s="18">
        <v>297</v>
      </c>
      <c r="E26" s="18">
        <v>298</v>
      </c>
      <c r="F26" s="34">
        <v>148</v>
      </c>
      <c r="G26" s="34">
        <v>198</v>
      </c>
      <c r="H26" s="34">
        <v>149</v>
      </c>
      <c r="I26" s="16">
        <v>105</v>
      </c>
      <c r="J26" s="37">
        <v>82</v>
      </c>
      <c r="K26" s="37">
        <v>61</v>
      </c>
      <c r="L26" s="37">
        <v>38</v>
      </c>
      <c r="M26" s="37">
        <v>51</v>
      </c>
      <c r="N26" s="48">
        <v>43</v>
      </c>
      <c r="O26" s="48">
        <v>50</v>
      </c>
      <c r="P26" s="47">
        <v>30</v>
      </c>
      <c r="Q26" s="69">
        <v>63</v>
      </c>
      <c r="R26" s="71">
        <v>68</v>
      </c>
      <c r="S26" s="60">
        <v>35</v>
      </c>
      <c r="T26" s="60">
        <v>88</v>
      </c>
      <c r="U26" s="60">
        <v>96</v>
      </c>
      <c r="V26" s="60">
        <v>61</v>
      </c>
      <c r="W26" s="60">
        <f>SUM(B26:V26)</f>
        <v>2602</v>
      </c>
      <c r="X26" s="61">
        <f>AVERAGEA(B26:V26)</f>
        <v>123.9047619047619</v>
      </c>
      <c r="Y26" s="24"/>
      <c r="Z26" s="57"/>
      <c r="AA26" s="2"/>
      <c r="AB26" s="2"/>
      <c r="AC26" s="15"/>
    </row>
    <row r="27" spans="1:29" ht="15.75" x14ac:dyDescent="0.25">
      <c r="A27" s="13" t="s">
        <v>18</v>
      </c>
      <c r="B27" s="18">
        <v>1260</v>
      </c>
      <c r="C27" s="18">
        <v>1362</v>
      </c>
      <c r="D27" s="18">
        <v>1220</v>
      </c>
      <c r="E27" s="18">
        <v>1058</v>
      </c>
      <c r="F27" s="34">
        <v>926</v>
      </c>
      <c r="G27" s="34">
        <v>791</v>
      </c>
      <c r="H27" s="34">
        <v>438</v>
      </c>
      <c r="I27" s="16">
        <v>716</v>
      </c>
      <c r="J27" s="37">
        <v>580</v>
      </c>
      <c r="K27" s="37">
        <v>1169</v>
      </c>
      <c r="L27" s="37">
        <v>1221</v>
      </c>
      <c r="M27" s="37">
        <v>1310</v>
      </c>
      <c r="N27" s="48">
        <v>1551</v>
      </c>
      <c r="O27" s="48">
        <v>995</v>
      </c>
      <c r="P27" s="47">
        <v>831</v>
      </c>
      <c r="Q27" s="69">
        <v>1309</v>
      </c>
      <c r="R27" s="71">
        <v>1708</v>
      </c>
      <c r="S27" s="60">
        <v>1433</v>
      </c>
      <c r="T27" s="60">
        <v>1275</v>
      </c>
      <c r="U27" s="60">
        <v>907</v>
      </c>
      <c r="V27" s="60">
        <v>577</v>
      </c>
      <c r="W27" s="60">
        <f>SUM(B27:V27)</f>
        <v>22637</v>
      </c>
      <c r="X27" s="61">
        <f>AVERAGEA(B27:V27)</f>
        <v>1077.952380952381</v>
      </c>
      <c r="Y27" s="24"/>
      <c r="Z27" s="58"/>
    </row>
    <row r="28" spans="1:29" ht="15.75" x14ac:dyDescent="0.25">
      <c r="A28" s="13"/>
      <c r="B28" s="18"/>
      <c r="C28" s="18"/>
      <c r="D28" s="18"/>
      <c r="E28" s="18"/>
      <c r="F28" s="34"/>
      <c r="G28" s="34"/>
      <c r="H28" s="34"/>
      <c r="I28" s="16"/>
      <c r="J28" s="37"/>
      <c r="K28" s="37"/>
      <c r="L28" s="37"/>
      <c r="M28" s="37"/>
      <c r="N28" s="48"/>
      <c r="O28" s="48"/>
      <c r="P28" s="47"/>
      <c r="Q28" s="69"/>
      <c r="R28" s="71"/>
      <c r="S28" s="60"/>
      <c r="T28" s="60"/>
      <c r="U28" s="60"/>
      <c r="V28" s="60"/>
      <c r="W28" s="60"/>
      <c r="X28" s="61"/>
      <c r="Y28" s="24"/>
      <c r="Z28" s="58"/>
    </row>
    <row r="29" spans="1:29" ht="15.75" x14ac:dyDescent="0.25">
      <c r="A29" s="13" t="s">
        <v>19</v>
      </c>
      <c r="B29" s="18">
        <v>587</v>
      </c>
      <c r="C29" s="18">
        <v>612</v>
      </c>
      <c r="D29" s="18">
        <v>668</v>
      </c>
      <c r="E29" s="18">
        <v>603</v>
      </c>
      <c r="F29" s="34">
        <v>360</v>
      </c>
      <c r="G29" s="34">
        <v>302</v>
      </c>
      <c r="H29" s="34">
        <v>182</v>
      </c>
      <c r="I29" s="16">
        <v>210</v>
      </c>
      <c r="J29" s="37">
        <v>172</v>
      </c>
      <c r="K29" s="37">
        <v>267</v>
      </c>
      <c r="L29" s="37">
        <v>262</v>
      </c>
      <c r="M29" s="37">
        <v>222</v>
      </c>
      <c r="N29" s="48">
        <v>216</v>
      </c>
      <c r="O29" s="48">
        <v>169</v>
      </c>
      <c r="P29" s="47">
        <v>128</v>
      </c>
      <c r="Q29" s="69">
        <v>156</v>
      </c>
      <c r="R29" s="71">
        <v>172</v>
      </c>
      <c r="S29" s="60">
        <v>225</v>
      </c>
      <c r="T29" s="60">
        <v>172</v>
      </c>
      <c r="U29" s="60">
        <v>226</v>
      </c>
      <c r="V29" s="60">
        <v>94</v>
      </c>
      <c r="W29" s="60">
        <f>SUM(B29:V29)</f>
        <v>6005</v>
      </c>
      <c r="X29" s="61">
        <f>AVERAGEA(B29:V29)</f>
        <v>285.95238095238096</v>
      </c>
      <c r="Y29" s="24"/>
      <c r="Z29" s="57"/>
    </row>
    <row r="30" spans="1:29" ht="15.75" x14ac:dyDescent="0.25">
      <c r="A30" s="13" t="s">
        <v>20</v>
      </c>
      <c r="B30" s="18">
        <v>1198</v>
      </c>
      <c r="C30" s="18">
        <v>1399</v>
      </c>
      <c r="D30" s="18">
        <v>1278</v>
      </c>
      <c r="E30" s="20">
        <v>1593</v>
      </c>
      <c r="F30" s="34">
        <v>1123</v>
      </c>
      <c r="G30" s="34">
        <v>673</v>
      </c>
      <c r="H30" s="34">
        <v>488</v>
      </c>
      <c r="I30" s="16">
        <v>730</v>
      </c>
      <c r="J30" s="37">
        <v>566</v>
      </c>
      <c r="K30" s="37">
        <v>929</v>
      </c>
      <c r="L30" s="37">
        <v>1111</v>
      </c>
      <c r="M30" s="37">
        <v>1966</v>
      </c>
      <c r="N30" s="48">
        <v>2185</v>
      </c>
      <c r="O30" s="48">
        <v>1594</v>
      </c>
      <c r="P30" s="47">
        <v>1091</v>
      </c>
      <c r="Q30" s="69">
        <v>2312</v>
      </c>
      <c r="R30" s="71">
        <v>2316</v>
      </c>
      <c r="S30" s="60">
        <v>2664</v>
      </c>
      <c r="T30" s="60">
        <v>3426</v>
      </c>
      <c r="U30" s="60">
        <v>3147</v>
      </c>
      <c r="V30" s="60">
        <v>1962</v>
      </c>
      <c r="W30" s="60">
        <f>SUM(B30:V30)</f>
        <v>33751</v>
      </c>
      <c r="X30" s="61">
        <f>AVERAGEA(B30:V30)</f>
        <v>1607.1904761904761</v>
      </c>
      <c r="Y30" s="24"/>
      <c r="Z30" s="59"/>
    </row>
    <row r="31" spans="1:29" ht="15.75" x14ac:dyDescent="0.25">
      <c r="A31" s="13" t="s">
        <v>21</v>
      </c>
      <c r="B31" s="18">
        <v>585</v>
      </c>
      <c r="C31" s="18">
        <v>620</v>
      </c>
      <c r="D31" s="18">
        <v>560</v>
      </c>
      <c r="E31" s="18">
        <v>512</v>
      </c>
      <c r="F31" s="34">
        <v>258</v>
      </c>
      <c r="G31" s="34">
        <v>146</v>
      </c>
      <c r="H31" s="34">
        <v>165</v>
      </c>
      <c r="I31" s="16">
        <v>174</v>
      </c>
      <c r="J31" s="37">
        <v>191</v>
      </c>
      <c r="K31" s="37">
        <v>204</v>
      </c>
      <c r="L31" s="37">
        <v>278</v>
      </c>
      <c r="M31" s="37">
        <v>244</v>
      </c>
      <c r="N31" s="37">
        <v>289</v>
      </c>
      <c r="O31" s="48">
        <v>257</v>
      </c>
      <c r="P31" s="47">
        <v>126</v>
      </c>
      <c r="Q31" s="69">
        <v>108</v>
      </c>
      <c r="R31" s="71">
        <v>167</v>
      </c>
      <c r="S31" s="60">
        <v>304</v>
      </c>
      <c r="T31" s="60">
        <v>188</v>
      </c>
      <c r="U31" s="60">
        <v>306</v>
      </c>
      <c r="V31" s="60">
        <v>402</v>
      </c>
      <c r="W31" s="60">
        <f>SUM(B31:V31)</f>
        <v>6084</v>
      </c>
      <c r="X31" s="61">
        <f>AVERAGEA(B31:V31)</f>
        <v>289.71428571428572</v>
      </c>
      <c r="Y31" s="24"/>
      <c r="Z31" s="58"/>
    </row>
    <row r="32" spans="1:29" ht="6.75" customHeight="1" x14ac:dyDescent="0.25">
      <c r="A32" s="39"/>
      <c r="B32" s="40"/>
      <c r="C32" s="40"/>
      <c r="D32" s="40"/>
      <c r="E32" s="41"/>
      <c r="F32" s="40"/>
      <c r="G32" s="40"/>
      <c r="H32" s="42"/>
      <c r="I32" s="43"/>
      <c r="J32" s="44"/>
      <c r="K32" s="44"/>
      <c r="L32" s="44"/>
      <c r="M32" s="44"/>
      <c r="N32" s="44"/>
      <c r="O32" s="83"/>
      <c r="P32" s="83"/>
      <c r="Q32" s="84"/>
      <c r="R32" s="85"/>
      <c r="S32" s="86"/>
      <c r="T32" s="86"/>
      <c r="U32" s="86"/>
      <c r="V32" s="86"/>
      <c r="W32" s="87"/>
      <c r="X32" s="88"/>
      <c r="Y32" s="24"/>
      <c r="Z32" s="57"/>
    </row>
    <row r="33" spans="1:27" ht="15.75" x14ac:dyDescent="0.25">
      <c r="A33" s="99" t="s">
        <v>26</v>
      </c>
      <c r="B33" s="82">
        <f t="shared" ref="B33:S33" si="0">AVERAGE(B5:B31)</f>
        <v>1570.6666666666667</v>
      </c>
      <c r="C33" s="82">
        <f t="shared" si="0"/>
        <v>1711.2380952380952</v>
      </c>
      <c r="D33" s="82">
        <f t="shared" si="0"/>
        <v>1837.5238095238096</v>
      </c>
      <c r="E33" s="82">
        <f t="shared" si="0"/>
        <v>1634.4285714285713</v>
      </c>
      <c r="F33" s="82">
        <f t="shared" si="0"/>
        <v>1209.5238095238096</v>
      </c>
      <c r="G33" s="82">
        <f t="shared" si="0"/>
        <v>874.71428571428567</v>
      </c>
      <c r="H33" s="82">
        <f t="shared" si="0"/>
        <v>590.28571428571433</v>
      </c>
      <c r="I33" s="82">
        <f t="shared" si="0"/>
        <v>644.76190476190482</v>
      </c>
      <c r="J33" s="82">
        <f t="shared" si="0"/>
        <v>622.80952380952385</v>
      </c>
      <c r="K33" s="82">
        <f t="shared" si="0"/>
        <v>854.23809523809518</v>
      </c>
      <c r="L33" s="82">
        <f t="shared" si="0"/>
        <v>1152.3333333333333</v>
      </c>
      <c r="M33" s="82">
        <f t="shared" si="0"/>
        <v>1341.6190476190477</v>
      </c>
      <c r="N33" s="82">
        <f t="shared" si="0"/>
        <v>1459.047619047619</v>
      </c>
      <c r="O33" s="82">
        <f t="shared" si="0"/>
        <v>1276.047619047619</v>
      </c>
      <c r="P33" s="82">
        <f t="shared" si="0"/>
        <v>1377.4285714285713</v>
      </c>
      <c r="Q33" s="82">
        <f t="shared" si="0"/>
        <v>1343.8571428571429</v>
      </c>
      <c r="R33" s="82">
        <f t="shared" si="0"/>
        <v>1738.3333333333333</v>
      </c>
      <c r="S33" s="82">
        <f t="shared" si="0"/>
        <v>1665.1428571428571</v>
      </c>
      <c r="T33" s="82">
        <f>AVERAGE(T5:T31)</f>
        <v>1821.3333333333333</v>
      </c>
      <c r="U33" s="82">
        <f>AVERAGE(U5:U31)</f>
        <v>1760.6666666666667</v>
      </c>
      <c r="V33" s="82">
        <f>AVERAGE(V5:V31)</f>
        <v>1563.8095238095239</v>
      </c>
      <c r="W33" s="82">
        <f>AVERAGE(W5:W31)</f>
        <v>28049.809523809523</v>
      </c>
      <c r="X33" s="93">
        <f>AVERAGE(X5:X31)</f>
        <v>1335.7052154195012</v>
      </c>
      <c r="Y33" s="24"/>
      <c r="Z33" s="57"/>
    </row>
    <row r="34" spans="1:27" s="14" customFormat="1" ht="25.5" customHeight="1" thickBot="1" x14ac:dyDescent="0.3">
      <c r="A34" s="100"/>
      <c r="B34" s="62">
        <v>32984</v>
      </c>
      <c r="C34" s="62">
        <v>35936</v>
      </c>
      <c r="D34" s="62">
        <v>38588</v>
      </c>
      <c r="E34" s="63">
        <v>34323</v>
      </c>
      <c r="F34" s="63">
        <v>25400</v>
      </c>
      <c r="G34" s="63">
        <v>18369</v>
      </c>
      <c r="H34" s="63">
        <v>12396</v>
      </c>
      <c r="I34" s="64">
        <v>13535</v>
      </c>
      <c r="J34" s="65">
        <v>12952</v>
      </c>
      <c r="K34" s="65">
        <v>17939</v>
      </c>
      <c r="L34" s="65">
        <v>24270</v>
      </c>
      <c r="M34" s="65">
        <v>28155</v>
      </c>
      <c r="N34" s="65">
        <v>30560</v>
      </c>
      <c r="O34" s="63">
        <v>26751</v>
      </c>
      <c r="P34" s="66">
        <v>28501</v>
      </c>
      <c r="Q34" s="67">
        <f>SUM(Q5:Q31)</f>
        <v>28221</v>
      </c>
      <c r="R34" s="67">
        <f>SUM(R5:R31)</f>
        <v>36505</v>
      </c>
      <c r="S34" s="67">
        <f>SUM(S5:S31)</f>
        <v>34968</v>
      </c>
      <c r="T34" s="67">
        <f>SUM(T5:T31)</f>
        <v>38248</v>
      </c>
      <c r="U34" s="67">
        <v>36974</v>
      </c>
      <c r="V34" s="67">
        <f>SUM(V5:V31)</f>
        <v>32840</v>
      </c>
      <c r="W34" s="67">
        <f>SUM(B34:V34)</f>
        <v>588415</v>
      </c>
      <c r="X34" s="68">
        <f>AVERAGEA(B34:V34)</f>
        <v>28019.761904761905</v>
      </c>
      <c r="Y34" s="22"/>
      <c r="Z34" s="57"/>
      <c r="AA34" s="12"/>
    </row>
    <row r="35" spans="1:27" ht="11.25" customHeight="1" thickTop="1" thickBot="1" x14ac:dyDescent="0.25">
      <c r="A35" s="1"/>
      <c r="B35" s="1"/>
      <c r="C35" s="1"/>
      <c r="D35" s="1"/>
      <c r="E35" s="1"/>
      <c r="F35" s="4"/>
      <c r="G35" s="4"/>
      <c r="H35" s="4"/>
      <c r="I35" s="4"/>
      <c r="J35" s="4"/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51"/>
      <c r="Y35" s="4"/>
      <c r="Z35" s="57"/>
    </row>
    <row r="36" spans="1:27" ht="228.75" customHeight="1" thickTop="1" thickBot="1" x14ac:dyDescent="0.25">
      <c r="A36" s="25"/>
      <c r="B36" s="26"/>
      <c r="C36" s="26"/>
      <c r="D36" s="26"/>
      <c r="E36" s="26"/>
      <c r="F36" s="27"/>
      <c r="G36" s="27"/>
      <c r="H36" s="27"/>
      <c r="I36" s="27"/>
      <c r="J36" s="27"/>
      <c r="K36" s="27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50"/>
      <c r="Y36" s="4"/>
      <c r="Z36" s="58"/>
    </row>
    <row r="37" spans="1:27" s="10" customFormat="1" ht="8.25" customHeight="1" thickTop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Y37" s="4"/>
      <c r="Z37" s="57"/>
    </row>
    <row r="38" spans="1:27" s="10" customFormat="1" ht="31.5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Y38" s="2"/>
      <c r="Z38" s="57"/>
    </row>
    <row r="39" spans="1:27" ht="15" x14ac:dyDescent="0.2">
      <c r="Z39" s="57"/>
    </row>
    <row r="40" spans="1:27" ht="15" x14ac:dyDescent="0.2">
      <c r="Z40" s="57"/>
    </row>
    <row r="41" spans="1:27" ht="15" x14ac:dyDescent="0.2">
      <c r="Z41" s="57"/>
    </row>
    <row r="42" spans="1:27" ht="15" x14ac:dyDescent="0.2">
      <c r="Z42" s="57"/>
    </row>
    <row r="43" spans="1:27" ht="15" x14ac:dyDescent="0.2">
      <c r="Z43" s="57"/>
    </row>
    <row r="44" spans="1:27" ht="15" x14ac:dyDescent="0.2">
      <c r="Z44" s="57"/>
    </row>
    <row r="45" spans="1:27" ht="15" x14ac:dyDescent="0.2">
      <c r="Z45" s="57"/>
    </row>
    <row r="46" spans="1:27" ht="15" x14ac:dyDescent="0.2">
      <c r="Z46" s="57"/>
    </row>
    <row r="47" spans="1:27" ht="15" x14ac:dyDescent="0.2">
      <c r="Z47" s="57"/>
    </row>
    <row r="48" spans="1:27" ht="15" x14ac:dyDescent="0.2">
      <c r="Z48" s="57"/>
    </row>
    <row r="49" spans="1:26" ht="15" x14ac:dyDescent="0.2">
      <c r="Z49" s="57"/>
    </row>
    <row r="50" spans="1:26" ht="15" x14ac:dyDescent="0.2">
      <c r="Z50" s="57"/>
    </row>
    <row r="51" spans="1:26" ht="15" x14ac:dyDescent="0.2">
      <c r="Z51" s="57"/>
    </row>
    <row r="52" spans="1:26" ht="15" x14ac:dyDescent="0.2">
      <c r="Z52" s="57"/>
    </row>
    <row r="53" spans="1:26" ht="15" x14ac:dyDescent="0.2">
      <c r="Z53" s="57"/>
    </row>
    <row r="54" spans="1:26" ht="15" x14ac:dyDescent="0.2">
      <c r="Z54" s="57"/>
    </row>
    <row r="55" spans="1:26" ht="15" x14ac:dyDescent="0.2">
      <c r="Z55" s="57"/>
    </row>
    <row r="56" spans="1:26" ht="15" x14ac:dyDescent="0.2">
      <c r="Z56" s="57"/>
    </row>
    <row r="57" spans="1:26" ht="15" x14ac:dyDescent="0.2">
      <c r="Z57" s="57"/>
    </row>
    <row r="58" spans="1:26" ht="12.75" customHeight="1" x14ac:dyDescent="0.2">
      <c r="B58"/>
      <c r="C58"/>
      <c r="Z58" s="58"/>
    </row>
    <row r="59" spans="1:26" ht="15.75" x14ac:dyDescent="0.2">
      <c r="Z59" s="96"/>
    </row>
    <row r="60" spans="1:26" x14ac:dyDescent="0.2">
      <c r="Z60" s="10"/>
    </row>
    <row r="61" spans="1:26" ht="15.75" x14ac:dyDescent="0.25">
      <c r="A61" s="3"/>
      <c r="B61" s="3">
        <v>2003</v>
      </c>
      <c r="C61" s="3">
        <v>2004</v>
      </c>
      <c r="D61" s="3">
        <v>2005</v>
      </c>
      <c r="E61" s="3">
        <v>2006</v>
      </c>
      <c r="F61" s="3">
        <v>2007</v>
      </c>
      <c r="G61" s="3">
        <v>2008</v>
      </c>
      <c r="H61" s="3">
        <v>2009</v>
      </c>
      <c r="I61" s="3">
        <v>2010</v>
      </c>
      <c r="J61" s="3">
        <v>2011</v>
      </c>
      <c r="K61" s="3">
        <v>2012</v>
      </c>
      <c r="L61" s="3">
        <v>2013</v>
      </c>
      <c r="M61" s="3">
        <v>2014</v>
      </c>
      <c r="N61" s="3">
        <v>2015</v>
      </c>
      <c r="O61" s="3">
        <v>2016</v>
      </c>
      <c r="P61" s="3">
        <v>2017</v>
      </c>
      <c r="Q61" s="3">
        <v>2018</v>
      </c>
      <c r="R61" s="3">
        <v>2019</v>
      </c>
      <c r="S61" s="3">
        <v>2020</v>
      </c>
      <c r="T61" s="3">
        <v>2021</v>
      </c>
      <c r="U61" s="3">
        <v>2022</v>
      </c>
      <c r="V61" s="3">
        <v>2023</v>
      </c>
      <c r="W61" s="11" t="s">
        <v>22</v>
      </c>
      <c r="Z61" s="10"/>
    </row>
    <row r="62" spans="1:26" s="8" customFormat="1" ht="15" x14ac:dyDescent="0.2">
      <c r="A62" s="8" t="s">
        <v>24</v>
      </c>
      <c r="B62" s="8">
        <f t="shared" ref="B62:V62" si="1">B23</f>
        <v>4009</v>
      </c>
      <c r="C62" s="8">
        <f t="shared" si="1"/>
        <v>3818</v>
      </c>
      <c r="D62" s="8">
        <f t="shared" si="1"/>
        <v>2904</v>
      </c>
      <c r="E62" s="8">
        <f t="shared" si="1"/>
        <v>2114</v>
      </c>
      <c r="F62" s="8">
        <f t="shared" si="1"/>
        <v>2160</v>
      </c>
      <c r="G62" s="8">
        <f t="shared" si="1"/>
        <v>1527</v>
      </c>
      <c r="H62" s="8">
        <f t="shared" si="1"/>
        <v>902</v>
      </c>
      <c r="I62" s="8">
        <f t="shared" si="1"/>
        <v>1322</v>
      </c>
      <c r="J62" s="8">
        <f t="shared" si="1"/>
        <v>933</v>
      </c>
      <c r="K62" s="8">
        <f t="shared" si="1"/>
        <v>1125</v>
      </c>
      <c r="L62" s="8">
        <f t="shared" si="1"/>
        <v>2171</v>
      </c>
      <c r="M62" s="8">
        <f t="shared" si="1"/>
        <v>2937</v>
      </c>
      <c r="N62" s="8">
        <f t="shared" si="1"/>
        <v>2621</v>
      </c>
      <c r="O62" s="8">
        <f t="shared" si="1"/>
        <v>2635</v>
      </c>
      <c r="P62" s="8">
        <f t="shared" si="1"/>
        <v>3437</v>
      </c>
      <c r="Q62" s="8">
        <f t="shared" si="1"/>
        <v>2283</v>
      </c>
      <c r="R62" s="8">
        <f t="shared" si="1"/>
        <v>2258</v>
      </c>
      <c r="S62" s="8">
        <f t="shared" si="1"/>
        <v>3600</v>
      </c>
      <c r="T62" s="8">
        <f t="shared" si="1"/>
        <v>3812</v>
      </c>
      <c r="U62" s="8">
        <f t="shared" si="1"/>
        <v>3791</v>
      </c>
      <c r="V62" s="8">
        <f t="shared" si="1"/>
        <v>4006</v>
      </c>
      <c r="W62" s="7">
        <f>+X23</f>
        <v>2588.8095238095239</v>
      </c>
    </row>
    <row r="63" spans="1:26" ht="15.75" x14ac:dyDescent="0.25">
      <c r="A63" s="8" t="s">
        <v>25</v>
      </c>
      <c r="B63" s="9">
        <f t="shared" ref="B63:V63" si="2">AVERAGE(B5:B31)</f>
        <v>1570.6666666666667</v>
      </c>
      <c r="C63" s="9">
        <f t="shared" si="2"/>
        <v>1711.2380952380952</v>
      </c>
      <c r="D63" s="9">
        <f t="shared" si="2"/>
        <v>1837.5238095238096</v>
      </c>
      <c r="E63" s="9">
        <f t="shared" si="2"/>
        <v>1634.4285714285713</v>
      </c>
      <c r="F63" s="9">
        <f t="shared" si="2"/>
        <v>1209.5238095238096</v>
      </c>
      <c r="G63" s="9">
        <f t="shared" si="2"/>
        <v>874.71428571428567</v>
      </c>
      <c r="H63" s="9">
        <f t="shared" si="2"/>
        <v>590.28571428571433</v>
      </c>
      <c r="I63" s="9">
        <f t="shared" si="2"/>
        <v>644.76190476190482</v>
      </c>
      <c r="J63" s="9">
        <f t="shared" si="2"/>
        <v>622.80952380952385</v>
      </c>
      <c r="K63" s="9">
        <f t="shared" si="2"/>
        <v>854.23809523809518</v>
      </c>
      <c r="L63" s="9">
        <f t="shared" si="2"/>
        <v>1152.3333333333333</v>
      </c>
      <c r="M63" s="9">
        <f t="shared" si="2"/>
        <v>1341.6190476190477</v>
      </c>
      <c r="N63" s="9">
        <f t="shared" si="2"/>
        <v>1459.047619047619</v>
      </c>
      <c r="O63" s="9">
        <f t="shared" si="2"/>
        <v>1276.047619047619</v>
      </c>
      <c r="P63" s="9">
        <f t="shared" si="2"/>
        <v>1377.4285714285713</v>
      </c>
      <c r="Q63" s="9">
        <f t="shared" si="2"/>
        <v>1343.8571428571429</v>
      </c>
      <c r="R63" s="9">
        <f t="shared" si="2"/>
        <v>1738.3333333333333</v>
      </c>
      <c r="S63" s="9">
        <f t="shared" si="2"/>
        <v>1665.1428571428571</v>
      </c>
      <c r="T63" s="9">
        <f t="shared" si="2"/>
        <v>1821.3333333333333</v>
      </c>
      <c r="U63" s="9">
        <f t="shared" si="2"/>
        <v>1760.6666666666667</v>
      </c>
      <c r="V63" s="9">
        <f t="shared" si="2"/>
        <v>1563.8095238095239</v>
      </c>
      <c r="W63" s="7">
        <f>+X33</f>
        <v>1335.7052154195012</v>
      </c>
    </row>
    <row r="66" spans="1:1" ht="15.75" x14ac:dyDescent="0.25">
      <c r="A66" s="56"/>
    </row>
    <row r="67" spans="1:1" ht="15.75" x14ac:dyDescent="0.25">
      <c r="A67" s="56"/>
    </row>
    <row r="68" spans="1:1" ht="15.75" x14ac:dyDescent="0.25">
      <c r="A68" s="56"/>
    </row>
    <row r="69" spans="1:1" ht="15.75" x14ac:dyDescent="0.25">
      <c r="A69" s="56"/>
    </row>
    <row r="70" spans="1:1" ht="15.75" x14ac:dyDescent="0.25">
      <c r="A70" s="56"/>
    </row>
    <row r="71" spans="1:1" ht="15.75" x14ac:dyDescent="0.25">
      <c r="A71" s="56"/>
    </row>
    <row r="72" spans="1:1" ht="15.75" x14ac:dyDescent="0.25">
      <c r="A72" s="56"/>
    </row>
  </sheetData>
  <mergeCells count="3">
    <mergeCell ref="W3:X3"/>
    <mergeCell ref="A33:A34"/>
    <mergeCell ref="A1:X1"/>
  </mergeCells>
  <phoneticPr fontId="0" type="noConversion"/>
  <printOptions horizontalCentered="1" verticalCentered="1"/>
  <pageMargins left="0.5" right="0.5" top="0.5" bottom="0.5" header="0" footer="0"/>
  <pageSetup scale="63" orientation="landscape" r:id="rId1"/>
  <headerFooter alignWithMargins="0"/>
  <ignoredErrors>
    <ignoredError sqref="B33:S33 T63 B63:S63 U63:V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2024-06-11T17:38:19Z</cp:lastPrinted>
  <dcterms:created xsi:type="dcterms:W3CDTF">1999-10-13T13:54:16Z</dcterms:created>
  <dcterms:modified xsi:type="dcterms:W3CDTF">2024-09-17T15:52:29Z</dcterms:modified>
</cp:coreProperties>
</file>