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G:\20 Data Book\DataBook 22\03 Housing &amp; Dev\"/>
    </mc:Choice>
  </mc:AlternateContent>
  <bookViews>
    <workbookView xWindow="12585" yWindow="-15" windowWidth="12630" windowHeight="12405"/>
  </bookViews>
  <sheets>
    <sheet name="Summary" sheetId="1" r:id="rId1"/>
    <sheet name="data" sheetId="3" r:id="rId2"/>
  </sheets>
  <externalReferences>
    <externalReference r:id="rId3"/>
  </externalReferences>
  <definedNames>
    <definedName name="\C">[1]dbook!$AA$129</definedName>
    <definedName name="\D">[1]dbook!$AA$127</definedName>
    <definedName name="\E">[1]dbook!$AA$143</definedName>
    <definedName name="\F">[1]dbook!$AA$135</definedName>
    <definedName name="\I">[1]dbook!$AA$133</definedName>
    <definedName name="\J">[1]dbook!$AA$139</definedName>
    <definedName name="\L">[1]dbook!$AA$141</definedName>
    <definedName name="\M">[1]dbook!$AA$137</definedName>
    <definedName name="\N">[1]dbook!$AA$124</definedName>
    <definedName name="\R">[1]dbook!$AA$131</definedName>
    <definedName name="\X">[1]dbook!$AA$146</definedName>
    <definedName name="_1__123Graph_ACHART_1" hidden="1">'[1]chart data'!$B$5:$B$15</definedName>
    <definedName name="_2__123Graph_ACHART_2" hidden="1">'[1]chart data'!$B$2:$F$2</definedName>
    <definedName name="_3__123Graph_XCHART_2" hidden="1">'[1]chart data'!$B$1:$F$1</definedName>
    <definedName name="_xlnm._FilterDatabase" localSheetId="0" hidden="1">Summary!$B$7:$O$31</definedName>
    <definedName name="_xlnm.Print_Area" localSheetId="1">data!$A$2:$F$32</definedName>
    <definedName name="_xlnm.Print_Area" localSheetId="0">Summary!$B$1:$X$36</definedName>
    <definedName name="SDSP">[1]dbook!$C$2:$U$58</definedName>
    <definedName name="TITLE">[1]dbook!$C$2:$U$7</definedName>
  </definedNames>
  <calcPr calcId="162913"/>
</workbook>
</file>

<file path=xl/calcChain.xml><?xml version="1.0" encoding="utf-8"?>
<calcChain xmlns="http://schemas.openxmlformats.org/spreadsheetml/2006/main">
  <c r="W31" i="1" l="1"/>
  <c r="V31" i="1"/>
  <c r="U31" i="1"/>
  <c r="T31" i="1"/>
  <c r="S31" i="1"/>
  <c r="R31" i="1"/>
  <c r="Q31" i="1"/>
  <c r="O31" i="1"/>
  <c r="N31" i="1"/>
  <c r="L31" i="1"/>
  <c r="K31" i="1"/>
  <c r="I31" i="1"/>
  <c r="H31" i="1"/>
  <c r="G31" i="1"/>
  <c r="E31" i="1"/>
  <c r="D31" i="1"/>
  <c r="C31" i="1"/>
  <c r="W29" i="1"/>
  <c r="W30" i="1"/>
  <c r="W28" i="1" l="1"/>
  <c r="G2" i="3" l="1"/>
  <c r="G3" i="3"/>
  <c r="W27" i="1" l="1"/>
  <c r="W26" i="1" l="1"/>
  <c r="W25" i="1" l="1"/>
  <c r="W24" i="1" l="1"/>
  <c r="W23" i="1" l="1"/>
  <c r="W22" i="1" l="1"/>
  <c r="W21" i="1"/>
  <c r="A1" i="3"/>
  <c r="D3" i="3"/>
  <c r="F3" i="3"/>
  <c r="C3" i="3"/>
  <c r="E3" i="3"/>
  <c r="B3" i="3"/>
  <c r="W20" i="1"/>
  <c r="W19" i="1"/>
  <c r="W17" i="1"/>
  <c r="W18" i="1"/>
  <c r="W16" i="1"/>
  <c r="W7" i="1"/>
  <c r="W8" i="1"/>
  <c r="W9" i="1"/>
  <c r="W10" i="1"/>
  <c r="W11" i="1"/>
  <c r="W12" i="1"/>
  <c r="W13" i="1"/>
  <c r="W14" i="1"/>
  <c r="W15" i="1"/>
</calcChain>
</file>

<file path=xl/sharedStrings.xml><?xml version="1.0" encoding="utf-8"?>
<sst xmlns="http://schemas.openxmlformats.org/spreadsheetml/2006/main" count="75" uniqueCount="27">
  <si>
    <t>SUBDIVISIONS</t>
  </si>
  <si>
    <t>SITE PLANS</t>
  </si>
  <si>
    <t xml:space="preserve"> </t>
  </si>
  <si>
    <t>Public &amp;</t>
  </si>
  <si>
    <t xml:space="preserve">  TOTAL</t>
  </si>
  <si>
    <t>Major &amp; Minor</t>
  </si>
  <si>
    <t>Commercial</t>
  </si>
  <si>
    <t>Industrial</t>
  </si>
  <si>
    <t>Quasi-Pub.</t>
  </si>
  <si>
    <t>YEAR</t>
  </si>
  <si>
    <t xml:space="preserve"> No.</t>
  </si>
  <si>
    <t>Lots</t>
  </si>
  <si>
    <t xml:space="preserve">Acres </t>
  </si>
  <si>
    <t>Units</t>
  </si>
  <si>
    <t>Acres</t>
  </si>
  <si>
    <t xml:space="preserve">  No.</t>
  </si>
  <si>
    <t>Sq.Ft.</t>
  </si>
  <si>
    <t>APPROVALS</t>
  </si>
  <si>
    <t>TOTAL</t>
  </si>
  <si>
    <t>Major &amp; Minor Subdivisions</t>
  </si>
  <si>
    <t>Public &amp; Quasi-Public</t>
  </si>
  <si>
    <t>Multi-Family Residential</t>
  </si>
  <si>
    <t>Multi-Family Residential*</t>
  </si>
  <si>
    <t>Mixed Use</t>
  </si>
  <si>
    <t>(Residential/Commercial)</t>
  </si>
  <si>
    <t>-</t>
  </si>
  <si>
    <t>Summary of Subdivisions and Site Plans Approved by the Ocean County Planning Board, 2000-2023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</si>
</sst>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_)"/>
  </numFmts>
  <fonts count="11">
    <font>
      <sz val="10"/>
      <name val="Arial"/>
    </font>
    <font>
      <sz val="10"/>
      <name val="Arial"/>
      <family val="2"/>
    </font>
    <font>
      <b/>
      <sz val="10"/>
      <name val="CG Times (W1)"/>
    </font>
    <font>
      <b/>
      <sz val="12"/>
      <name val="CG Times (W1)"/>
    </font>
    <font>
      <b/>
      <sz val="10"/>
      <name val="Arial"/>
      <family val="2"/>
    </font>
    <font>
      <sz val="10"/>
      <name val="Arial"/>
      <family val="2"/>
    </font>
    <font>
      <b/>
      <sz val="12"/>
      <name val="Arial"/>
      <family val="2"/>
    </font>
    <font>
      <b/>
      <sz val="16"/>
      <name val="Arial"/>
      <family val="2"/>
    </font>
    <font>
      <b/>
      <sz val="9"/>
      <name val="Arial"/>
      <family val="2"/>
    </font>
    <font>
      <sz val="8"/>
      <name val="Arial"/>
      <family val="2"/>
    </font>
    <font>
      <b/>
      <sz val="12"/>
      <name val="Times New Roman"/>
      <family val="1"/>
    </font>
  </fonts>
  <fills count="3">
    <fill>
      <patternFill patternType="none"/>
    </fill>
    <fill>
      <patternFill patternType="gray125"/>
    </fill>
    <fill>
      <patternFill patternType="solid">
        <fgColor theme="0" tint="-0.14999847407452621"/>
        <bgColor theme="0" tint="-0.24994659260841701"/>
      </patternFill>
    </fill>
  </fills>
  <borders count="31">
    <border>
      <left/>
      <right/>
      <top/>
      <bottom/>
      <diagonal/>
    </border>
    <border>
      <left style="double">
        <color indexed="8"/>
      </left>
      <right style="thin">
        <color indexed="8"/>
      </right>
      <top/>
      <bottom/>
      <diagonal/>
    </border>
    <border>
      <left style="thin">
        <color indexed="8"/>
      </left>
      <right/>
      <top/>
      <bottom/>
      <diagonal/>
    </border>
    <border>
      <left style="double">
        <color indexed="8"/>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double">
        <color indexed="8"/>
      </right>
      <top/>
      <bottom/>
      <diagonal/>
    </border>
    <border>
      <left style="thin">
        <color indexed="64"/>
      </left>
      <right/>
      <top/>
      <bottom/>
      <diagonal/>
    </border>
    <border>
      <left/>
      <right style="double">
        <color indexed="64"/>
      </right>
      <top/>
      <bottom/>
      <diagonal/>
    </border>
    <border>
      <left style="double">
        <color indexed="8"/>
      </left>
      <right style="thin">
        <color indexed="8"/>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double">
        <color indexed="8"/>
      </left>
      <right style="thin">
        <color indexed="8"/>
      </right>
      <top/>
      <bottom style="double">
        <color indexed="64"/>
      </bottom>
      <diagonal/>
    </border>
    <border>
      <left style="thin">
        <color indexed="8"/>
      </left>
      <right/>
      <top/>
      <bottom style="double">
        <color indexed="64"/>
      </bottom>
      <diagonal/>
    </border>
    <border>
      <left style="thin">
        <color indexed="64"/>
      </left>
      <right/>
      <top/>
      <bottom style="double">
        <color indexed="64"/>
      </bottom>
      <diagonal/>
    </border>
    <border>
      <left/>
      <right style="double">
        <color indexed="8"/>
      </right>
      <top/>
      <bottom style="double">
        <color indexed="64"/>
      </bottom>
      <diagonal/>
    </border>
    <border>
      <left style="thin">
        <color indexed="8"/>
      </left>
      <right/>
      <top/>
      <bottom style="thin">
        <color indexed="64"/>
      </bottom>
      <diagonal/>
    </border>
    <border>
      <left/>
      <right/>
      <top/>
      <bottom style="thin">
        <color indexed="64"/>
      </bottom>
      <diagonal/>
    </border>
    <border>
      <left/>
      <right style="thin">
        <color indexed="8"/>
      </right>
      <top/>
      <bottom/>
      <diagonal/>
    </border>
    <border>
      <left style="thin">
        <color indexed="8"/>
      </left>
      <right/>
      <top style="thin">
        <color indexed="64"/>
      </top>
      <bottom/>
      <diagonal/>
    </border>
    <border>
      <left/>
      <right/>
      <top style="thin">
        <color indexed="64"/>
      </top>
      <bottom/>
      <diagonal/>
    </border>
    <border>
      <left/>
      <right style="thin">
        <color indexed="8"/>
      </right>
      <top style="thin">
        <color indexed="64"/>
      </top>
      <bottom/>
      <diagonal/>
    </border>
    <border>
      <left style="thin">
        <color indexed="8"/>
      </left>
      <right/>
      <top style="double">
        <color indexed="64"/>
      </top>
      <bottom style="thin">
        <color indexed="64"/>
      </bottom>
      <diagonal/>
    </border>
    <border>
      <left/>
      <right/>
      <top style="double">
        <color indexed="64"/>
      </top>
      <bottom style="thin">
        <color indexed="64"/>
      </bottom>
      <diagonal/>
    </border>
    <border>
      <left/>
      <right style="thin">
        <color indexed="8"/>
      </right>
      <top style="double">
        <color indexed="64"/>
      </top>
      <bottom style="thin">
        <color indexed="64"/>
      </bottom>
      <diagonal/>
    </border>
  </borders>
  <cellStyleXfs count="2">
    <xf numFmtId="0" fontId="0" fillId="0" borderId="0"/>
    <xf numFmtId="9" fontId="1" fillId="0" borderId="0" applyFont="0" applyFill="0" applyBorder="0" applyAlignment="0" applyProtection="0"/>
  </cellStyleXfs>
  <cellXfs count="112">
    <xf numFmtId="0" fontId="0" fillId="0" borderId="0" xfId="0"/>
    <xf numFmtId="0" fontId="5" fillId="0" borderId="0" xfId="0" applyFont="1"/>
    <xf numFmtId="0" fontId="5" fillId="0" borderId="0" xfId="0" applyFont="1" applyAlignment="1">
      <alignment horizontal="right"/>
    </xf>
    <xf numFmtId="0" fontId="5" fillId="0" borderId="0" xfId="0" quotePrefix="1" applyFont="1" applyAlignment="1">
      <alignment horizontal="right"/>
    </xf>
    <xf numFmtId="37" fontId="5" fillId="0" borderId="0" xfId="0" applyNumberFormat="1" applyFont="1" applyProtection="1"/>
    <xf numFmtId="0" fontId="5" fillId="0" borderId="4" xfId="0" applyFont="1" applyBorder="1"/>
    <xf numFmtId="0" fontId="5" fillId="0" borderId="5" xfId="0" applyFont="1" applyBorder="1"/>
    <xf numFmtId="37" fontId="5" fillId="0" borderId="5" xfId="0" applyNumberFormat="1" applyFont="1" applyBorder="1" applyProtection="1"/>
    <xf numFmtId="0" fontId="5" fillId="0" borderId="6" xfId="0" applyFont="1" applyBorder="1"/>
    <xf numFmtId="0" fontId="5" fillId="0" borderId="7" xfId="0" applyFont="1" applyBorder="1"/>
    <xf numFmtId="0" fontId="5" fillId="0" borderId="8" xfId="0" applyFont="1" applyBorder="1"/>
    <xf numFmtId="37" fontId="5" fillId="0" borderId="8" xfId="0" applyNumberFormat="1" applyFont="1" applyBorder="1" applyProtection="1"/>
    <xf numFmtId="0" fontId="5" fillId="0" borderId="9" xfId="0" applyFont="1" applyBorder="1"/>
    <xf numFmtId="3" fontId="5" fillId="0" borderId="2" xfId="0" applyNumberFormat="1" applyFont="1" applyBorder="1" applyAlignment="1">
      <alignment horizontal="right" vertical="center"/>
    </xf>
    <xf numFmtId="3" fontId="5" fillId="0" borderId="0" xfId="0" applyNumberFormat="1" applyFont="1" applyBorder="1" applyAlignment="1">
      <alignment horizontal="right" vertical="center"/>
    </xf>
    <xf numFmtId="1" fontId="5" fillId="0" borderId="0" xfId="1" applyNumberFormat="1" applyFont="1"/>
    <xf numFmtId="1" fontId="4" fillId="0" borderId="0" xfId="1" applyNumberFormat="1" applyFont="1"/>
    <xf numFmtId="3" fontId="5" fillId="0" borderId="10" xfId="0" applyNumberFormat="1" applyFont="1" applyBorder="1" applyAlignment="1">
      <alignment horizontal="right" vertical="center"/>
    </xf>
    <xf numFmtId="3" fontId="5" fillId="0" borderId="0" xfId="0" applyNumberFormat="1" applyFont="1" applyFill="1" applyBorder="1" applyAlignment="1">
      <alignment horizontal="right" vertical="center"/>
    </xf>
    <xf numFmtId="0" fontId="5" fillId="0" borderId="0" xfId="0" applyFont="1" applyFill="1" applyBorder="1"/>
    <xf numFmtId="0" fontId="0" fillId="0" borderId="0" xfId="0" applyFill="1" applyBorder="1"/>
    <xf numFmtId="0" fontId="5" fillId="0" borderId="0" xfId="1" applyNumberFormat="1" applyFont="1" applyFill="1" applyBorder="1"/>
    <xf numFmtId="3" fontId="5" fillId="0" borderId="12" xfId="0" applyNumberFormat="1" applyFont="1" applyBorder="1" applyAlignment="1">
      <alignment horizontal="right" vertical="center"/>
    </xf>
    <xf numFmtId="3" fontId="5" fillId="0" borderId="12" xfId="0" applyNumberFormat="1" applyFont="1" applyFill="1" applyBorder="1" applyAlignment="1">
      <alignment horizontal="right" vertical="center"/>
    </xf>
    <xf numFmtId="3" fontId="5" fillId="0" borderId="0" xfId="0" applyNumberFormat="1" applyFont="1" applyFill="1" applyBorder="1"/>
    <xf numFmtId="3" fontId="5" fillId="0" borderId="11" xfId="0" applyNumberFormat="1" applyFont="1" applyFill="1" applyBorder="1" applyAlignment="1">
      <alignment horizontal="right" vertical="center"/>
    </xf>
    <xf numFmtId="4" fontId="5" fillId="0" borderId="0" xfId="0" applyNumberFormat="1" applyFont="1" applyFill="1" applyBorder="1" applyAlignment="1">
      <alignment horizontal="right" vertical="center"/>
    </xf>
    <xf numFmtId="9" fontId="5" fillId="0" borderId="0" xfId="1" applyFont="1" applyFill="1" applyBorder="1"/>
    <xf numFmtId="9" fontId="5" fillId="0" borderId="0" xfId="1" applyNumberFormat="1" applyFont="1" applyFill="1" applyBorder="1"/>
    <xf numFmtId="1" fontId="5" fillId="0" borderId="0" xfId="1" applyNumberFormat="1" applyFont="1" applyFill="1" applyBorder="1"/>
    <xf numFmtId="3" fontId="5" fillId="0" borderId="0" xfId="1" applyNumberFormat="1" applyFont="1" applyFill="1" applyBorder="1"/>
    <xf numFmtId="9" fontId="5" fillId="0" borderId="0" xfId="0" applyNumberFormat="1" applyFont="1" applyFill="1" applyBorder="1"/>
    <xf numFmtId="0" fontId="7" fillId="0" borderId="8" xfId="0" applyFont="1" applyBorder="1" applyAlignment="1">
      <alignment horizontal="center"/>
    </xf>
    <xf numFmtId="0" fontId="0" fillId="0" borderId="0" xfId="0" applyFill="1" applyBorder="1" applyProtection="1"/>
    <xf numFmtId="0" fontId="3" fillId="0" borderId="0" xfId="0" applyFont="1" applyFill="1" applyBorder="1" applyProtection="1"/>
    <xf numFmtId="3" fontId="4" fillId="0" borderId="0" xfId="0" applyNumberFormat="1" applyFont="1" applyFill="1" applyBorder="1" applyProtection="1"/>
    <xf numFmtId="0" fontId="2" fillId="0" borderId="17" xfId="0" applyFont="1" applyFill="1" applyBorder="1" applyProtection="1"/>
    <xf numFmtId="0" fontId="3" fillId="0" borderId="17" xfId="0" applyFont="1" applyFill="1" applyBorder="1" applyProtection="1"/>
    <xf numFmtId="0" fontId="2" fillId="0" borderId="17" xfId="0" applyFont="1" applyFill="1" applyBorder="1" applyAlignment="1" applyProtection="1">
      <alignment horizontal="center"/>
    </xf>
    <xf numFmtId="3" fontId="4" fillId="0" borderId="17" xfId="0" applyNumberFormat="1" applyFont="1" applyFill="1" applyBorder="1" applyProtection="1"/>
    <xf numFmtId="0" fontId="10" fillId="0" borderId="17" xfId="0" applyFont="1" applyFill="1" applyBorder="1" applyProtection="1"/>
    <xf numFmtId="0" fontId="2" fillId="0" borderId="0" xfId="0" applyFont="1" applyFill="1" applyBorder="1" applyProtection="1"/>
    <xf numFmtId="0" fontId="10" fillId="0" borderId="0" xfId="0" applyFont="1" applyFill="1" applyBorder="1" applyProtection="1"/>
    <xf numFmtId="0" fontId="2" fillId="0" borderId="0" xfId="0" applyFont="1" applyFill="1" applyBorder="1" applyAlignment="1" applyProtection="1">
      <alignment horizontal="center"/>
    </xf>
    <xf numFmtId="9" fontId="5" fillId="0" borderId="0" xfId="0" applyNumberFormat="1" applyFont="1"/>
    <xf numFmtId="3" fontId="5" fillId="0" borderId="0" xfId="0" applyNumberFormat="1" applyFont="1"/>
    <xf numFmtId="3" fontId="1" fillId="0" borderId="0" xfId="0" applyNumberFormat="1" applyFont="1" applyFill="1" applyBorder="1" applyAlignment="1">
      <alignment horizontal="right" vertical="center"/>
    </xf>
    <xf numFmtId="0" fontId="5" fillId="2" borderId="3" xfId="0" applyFont="1" applyFill="1" applyBorder="1"/>
    <xf numFmtId="0" fontId="5" fillId="2" borderId="11" xfId="0" applyFont="1" applyFill="1" applyBorder="1"/>
    <xf numFmtId="0" fontId="5" fillId="2" borderId="10" xfId="0" applyFont="1" applyFill="1" applyBorder="1"/>
    <xf numFmtId="0" fontId="4" fillId="2" borderId="1" xfId="0" applyFont="1" applyFill="1" applyBorder="1"/>
    <xf numFmtId="0" fontId="4" fillId="2" borderId="2" xfId="0" applyFont="1" applyFill="1" applyBorder="1"/>
    <xf numFmtId="0" fontId="4" fillId="2" borderId="0" xfId="0" applyFont="1" applyFill="1" applyBorder="1" applyAlignment="1">
      <alignment horizontal="center"/>
    </xf>
    <xf numFmtId="164" fontId="4" fillId="2" borderId="0" xfId="0" applyNumberFormat="1" applyFont="1" applyFill="1" applyBorder="1" applyProtection="1"/>
    <xf numFmtId="0" fontId="4" fillId="2" borderId="0" xfId="0" applyFont="1" applyFill="1" applyBorder="1"/>
    <xf numFmtId="0" fontId="4" fillId="2" borderId="18" xfId="0" applyFont="1" applyFill="1" applyBorder="1" applyAlignment="1">
      <alignment horizontal="center"/>
    </xf>
    <xf numFmtId="0" fontId="4" fillId="2" borderId="19" xfId="0" applyFont="1" applyFill="1" applyBorder="1" applyAlignment="1">
      <alignment horizontal="right"/>
    </xf>
    <xf numFmtId="0" fontId="4" fillId="2" borderId="8" xfId="0" applyFont="1" applyFill="1" applyBorder="1" applyAlignment="1">
      <alignment horizontal="right"/>
    </xf>
    <xf numFmtId="3" fontId="0" fillId="0" borderId="0" xfId="0" applyNumberFormat="1"/>
    <xf numFmtId="0" fontId="4" fillId="0" borderId="3" xfId="0" applyFont="1" applyBorder="1" applyAlignment="1">
      <alignment horizontal="center" vertical="center"/>
    </xf>
    <xf numFmtId="3" fontId="5" fillId="0" borderId="11" xfId="0" applyNumberFormat="1" applyFont="1" applyBorder="1" applyAlignment="1">
      <alignment vertical="center"/>
    </xf>
    <xf numFmtId="3" fontId="5" fillId="0" borderId="0" xfId="0" applyNumberFormat="1" applyFont="1" applyBorder="1" applyAlignment="1">
      <alignment vertical="center"/>
    </xf>
    <xf numFmtId="3" fontId="5" fillId="0" borderId="0" xfId="0" applyNumberFormat="1" applyFont="1" applyBorder="1" applyAlignment="1" applyProtection="1">
      <alignment vertical="center"/>
    </xf>
    <xf numFmtId="4" fontId="5" fillId="0" borderId="0" xfId="0" applyNumberFormat="1" applyFont="1" applyBorder="1" applyAlignment="1" applyProtection="1">
      <alignment vertical="center"/>
    </xf>
    <xf numFmtId="3" fontId="5" fillId="0" borderId="2" xfId="0" applyNumberFormat="1" applyFont="1" applyBorder="1" applyAlignment="1">
      <alignment vertical="center"/>
    </xf>
    <xf numFmtId="3" fontId="5" fillId="0" borderId="2" xfId="0" applyNumberFormat="1" applyFont="1" applyBorder="1" applyAlignment="1" applyProtection="1">
      <alignment horizontal="right" vertical="center"/>
    </xf>
    <xf numFmtId="3" fontId="5" fillId="0" borderId="0" xfId="0" applyNumberFormat="1" applyFont="1" applyBorder="1" applyAlignment="1" applyProtection="1">
      <alignment horizontal="right" vertical="center"/>
    </xf>
    <xf numFmtId="3" fontId="4" fillId="0" borderId="11" xfId="0" applyNumberFormat="1" applyFont="1" applyBorder="1" applyAlignment="1" applyProtection="1">
      <alignment vertical="center"/>
    </xf>
    <xf numFmtId="0" fontId="5" fillId="0" borderId="10" xfId="0" applyNumberFormat="1" applyFont="1" applyFill="1" applyBorder="1" applyAlignment="1">
      <alignment vertical="center"/>
    </xf>
    <xf numFmtId="3" fontId="5" fillId="0" borderId="0" xfId="0" applyNumberFormat="1" applyFont="1" applyFill="1" applyBorder="1" applyAlignment="1">
      <alignment vertical="center"/>
    </xf>
    <xf numFmtId="3" fontId="5" fillId="0" borderId="2" xfId="0" applyNumberFormat="1" applyFont="1" applyFill="1" applyBorder="1" applyAlignment="1">
      <alignment vertical="center"/>
    </xf>
    <xf numFmtId="4" fontId="5" fillId="0" borderId="0" xfId="0" applyNumberFormat="1" applyFont="1" applyBorder="1" applyAlignment="1">
      <alignment vertical="center"/>
    </xf>
    <xf numFmtId="0" fontId="5" fillId="0" borderId="11" xfId="0" applyFont="1" applyBorder="1" applyAlignment="1">
      <alignment vertical="center"/>
    </xf>
    <xf numFmtId="3" fontId="5" fillId="0" borderId="0" xfId="0" applyNumberFormat="1" applyFont="1" applyFill="1" applyBorder="1" applyAlignment="1" applyProtection="1">
      <alignment vertical="center"/>
    </xf>
    <xf numFmtId="3" fontId="5" fillId="0" borderId="11" xfId="0" applyNumberFormat="1" applyFont="1" applyFill="1" applyBorder="1" applyAlignment="1">
      <alignment vertical="center"/>
    </xf>
    <xf numFmtId="4" fontId="5" fillId="0" borderId="0" xfId="0" applyNumberFormat="1" applyFont="1" applyFill="1" applyBorder="1" applyAlignment="1">
      <alignment vertical="center"/>
    </xf>
    <xf numFmtId="0" fontId="4" fillId="0" borderId="1" xfId="0" applyFont="1" applyBorder="1" applyAlignment="1">
      <alignment horizontal="center" vertical="center"/>
    </xf>
    <xf numFmtId="0" fontId="5" fillId="0" borderId="0" xfId="0" applyFont="1" applyAlignment="1">
      <alignment vertical="center"/>
    </xf>
    <xf numFmtId="3" fontId="5" fillId="0" borderId="0" xfId="0" applyNumberFormat="1" applyFont="1" applyAlignment="1">
      <alignment vertical="center"/>
    </xf>
    <xf numFmtId="3" fontId="1" fillId="0" borderId="0" xfId="0" applyNumberFormat="1" applyFont="1" applyFill="1" applyBorder="1" applyAlignment="1">
      <alignment vertical="center"/>
    </xf>
    <xf numFmtId="3" fontId="1" fillId="0" borderId="0" xfId="0" applyNumberFormat="1" applyFont="1" applyAlignment="1">
      <alignment vertical="center"/>
    </xf>
    <xf numFmtId="0" fontId="1" fillId="0" borderId="11" xfId="0" applyFont="1" applyFill="1" applyBorder="1" applyAlignment="1">
      <alignment vertical="center"/>
    </xf>
    <xf numFmtId="0" fontId="1" fillId="0" borderId="0" xfId="0" applyFont="1" applyAlignment="1">
      <alignment horizontal="right" vertical="center"/>
    </xf>
    <xf numFmtId="0" fontId="4" fillId="0" borderId="11" xfId="0" applyFont="1" applyBorder="1" applyAlignment="1">
      <alignment vertical="center"/>
    </xf>
    <xf numFmtId="0" fontId="4" fillId="0" borderId="13" xfId="0" applyFont="1" applyBorder="1" applyAlignment="1">
      <alignment horizontal="center" vertical="center"/>
    </xf>
    <xf numFmtId="3" fontId="4" fillId="0" borderId="14" xfId="0" applyNumberFormat="1" applyFont="1" applyBorder="1" applyAlignment="1" applyProtection="1">
      <alignment vertical="center"/>
    </xf>
    <xf numFmtId="3" fontId="4" fillId="0" borderId="15" xfId="0" applyNumberFormat="1" applyFont="1" applyBorder="1" applyAlignment="1" applyProtection="1">
      <alignment vertical="center"/>
    </xf>
    <xf numFmtId="0" fontId="5" fillId="0" borderId="16" xfId="0" applyNumberFormat="1" applyFont="1" applyFill="1" applyBorder="1" applyAlignment="1">
      <alignment vertical="center"/>
    </xf>
    <xf numFmtId="0" fontId="6" fillId="2" borderId="20" xfId="0" applyFont="1" applyFill="1" applyBorder="1" applyAlignment="1">
      <alignment horizontal="center"/>
    </xf>
    <xf numFmtId="0" fontId="6" fillId="2" borderId="21" xfId="0" applyFont="1" applyFill="1" applyBorder="1" applyAlignment="1">
      <alignment horizontal="center"/>
    </xf>
    <xf numFmtId="0" fontId="6" fillId="2" borderId="11" xfId="0" applyFont="1" applyFill="1" applyBorder="1" applyAlignment="1">
      <alignment horizontal="center"/>
    </xf>
    <xf numFmtId="0" fontId="6" fillId="2" borderId="10" xfId="0" applyFont="1" applyFill="1" applyBorder="1" applyAlignment="1">
      <alignment horizontal="center"/>
    </xf>
    <xf numFmtId="0" fontId="6" fillId="2" borderId="28" xfId="0" applyFont="1" applyFill="1" applyBorder="1" applyAlignment="1">
      <alignment horizontal="center"/>
    </xf>
    <xf numFmtId="0" fontId="6" fillId="2" borderId="29" xfId="0" applyFont="1" applyFill="1" applyBorder="1" applyAlignment="1">
      <alignment horizontal="center"/>
    </xf>
    <xf numFmtId="0" fontId="6" fillId="2" borderId="30" xfId="0" applyFont="1" applyFill="1" applyBorder="1" applyAlignment="1">
      <alignment horizontal="center"/>
    </xf>
    <xf numFmtId="0" fontId="7" fillId="0" borderId="0" xfId="0" applyFont="1" applyAlignment="1">
      <alignment horizontal="center" wrapText="1"/>
    </xf>
    <xf numFmtId="0" fontId="6" fillId="2" borderId="22" xfId="0" applyFont="1" applyFill="1" applyBorder="1" applyAlignment="1">
      <alignment horizontal="center"/>
    </xf>
    <xf numFmtId="0" fontId="6" fillId="2" borderId="23" xfId="0" applyFont="1" applyFill="1" applyBorder="1" applyAlignment="1">
      <alignment horizontal="center"/>
    </xf>
    <xf numFmtId="0" fontId="8" fillId="2" borderId="2" xfId="0" quotePrefix="1" applyFont="1" applyFill="1" applyBorder="1" applyAlignment="1">
      <alignment horizontal="center"/>
    </xf>
    <xf numFmtId="0" fontId="8" fillId="2" borderId="0" xfId="0" quotePrefix="1" applyFont="1" applyFill="1" applyBorder="1" applyAlignment="1">
      <alignment horizontal="center"/>
    </xf>
    <xf numFmtId="0" fontId="6" fillId="2" borderId="2" xfId="0" applyFont="1" applyFill="1" applyBorder="1" applyAlignment="1">
      <alignment horizontal="center"/>
    </xf>
    <xf numFmtId="0" fontId="6" fillId="2" borderId="0" xfId="0" applyFont="1" applyFill="1" applyBorder="1" applyAlignment="1">
      <alignment horizontal="center"/>
    </xf>
    <xf numFmtId="0" fontId="6" fillId="2" borderId="2"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24" xfId="0" applyFont="1" applyFill="1" applyBorder="1" applyAlignment="1">
      <alignment horizontal="center" vertical="center"/>
    </xf>
    <xf numFmtId="0" fontId="6" fillId="2" borderId="24" xfId="0" applyFont="1" applyFill="1" applyBorder="1" applyAlignment="1">
      <alignment horizontal="center"/>
    </xf>
    <xf numFmtId="0" fontId="6" fillId="2" borderId="25" xfId="0" applyFont="1" applyFill="1" applyBorder="1" applyAlignment="1">
      <alignment horizontal="center" wrapText="1"/>
    </xf>
    <xf numFmtId="0" fontId="6" fillId="2" borderId="26" xfId="0" applyFont="1" applyFill="1" applyBorder="1" applyAlignment="1">
      <alignment horizontal="center" wrapText="1"/>
    </xf>
    <xf numFmtId="0" fontId="6" fillId="2" borderId="27" xfId="0" applyFont="1" applyFill="1" applyBorder="1" applyAlignment="1">
      <alignment horizontal="center" wrapText="1"/>
    </xf>
    <xf numFmtId="0" fontId="6" fillId="2" borderId="2" xfId="0" applyFont="1" applyFill="1" applyBorder="1" applyAlignment="1">
      <alignment horizontal="center" wrapText="1"/>
    </xf>
    <xf numFmtId="0" fontId="6" fillId="2" borderId="0" xfId="0" applyFont="1" applyFill="1" applyBorder="1" applyAlignment="1">
      <alignment horizontal="center" wrapText="1"/>
    </xf>
    <xf numFmtId="0" fontId="6" fillId="2" borderId="24" xfId="0" applyFont="1" applyFill="1" applyBorder="1" applyAlignment="1">
      <alignment horizontal="center" wrapText="1"/>
    </xf>
  </cellXfs>
  <cellStyles count="2">
    <cellStyle name="Normal" xfId="0" builtinId="0"/>
    <cellStyle name="Percent" xfId="1" builtinId="5"/>
  </cellStyles>
  <dxfs count="0"/>
  <tableStyles count="0" defaultTableStyle="TableStyleMedium9" defaultPivotStyle="PivotStyleLight16"/>
  <colors>
    <mruColors>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75" b="1" i="0" u="none" strike="noStrike" baseline="0">
                <a:solidFill>
                  <a:srgbClr val="000000"/>
                </a:solidFill>
                <a:latin typeface="Arial"/>
                <a:ea typeface="Arial"/>
                <a:cs typeface="Arial"/>
              </a:defRPr>
            </a:pPr>
            <a:r>
              <a:rPr lang="en-US"/>
              <a:t>Total Number of Approvals</a:t>
            </a:r>
            <a:r>
              <a:rPr lang="en-US" baseline="0"/>
              <a:t> </a:t>
            </a:r>
            <a:r>
              <a:rPr lang="en-US"/>
              <a:t>by Year</a:t>
            </a:r>
          </a:p>
        </c:rich>
      </c:tx>
      <c:layout>
        <c:manualLayout>
          <c:xMode val="edge"/>
          <c:yMode val="edge"/>
          <c:x val="0.39624096249703489"/>
          <c:y val="0.33774690887374986"/>
        </c:manualLayout>
      </c:layout>
      <c:overlay val="0"/>
      <c:spPr>
        <a:noFill/>
        <a:ln w="25400">
          <a:noFill/>
        </a:ln>
      </c:spPr>
    </c:title>
    <c:autoTitleDeleted val="0"/>
    <c:view3D>
      <c:rotX val="30"/>
      <c:hPercent val="32"/>
      <c:rotY val="10"/>
      <c:depthPercent val="200"/>
      <c:rAngAx val="1"/>
    </c:view3D>
    <c:floor>
      <c:thickness val="0"/>
      <c:spPr>
        <a:solidFill>
          <a:schemeClr val="bg1">
            <a:lumMod val="85000"/>
          </a:schemeClr>
        </a:solidFill>
        <a:ln w="3175">
          <a:solidFill>
            <a:srgbClr val="000000"/>
          </a:solidFill>
          <a:prstDash val="solid"/>
        </a:ln>
      </c:spPr>
    </c:floor>
    <c:sideWall>
      <c:thickness val="0"/>
      <c:spPr>
        <a:noFill/>
        <a:ln w="25400">
          <a:noFill/>
        </a:ln>
      </c:spPr>
    </c:sideWall>
    <c:backWall>
      <c:thickness val="0"/>
      <c:spPr>
        <a:noFill/>
        <a:ln w="25400">
          <a:noFill/>
        </a:ln>
      </c:spPr>
    </c:backWall>
    <c:plotArea>
      <c:layout>
        <c:manualLayout>
          <c:layoutTarget val="inner"/>
          <c:xMode val="edge"/>
          <c:yMode val="edge"/>
          <c:x val="3.8976377952755908E-2"/>
          <c:y val="0.23992656222047706"/>
          <c:w val="0.94526405611854569"/>
          <c:h val="0.59027169249521683"/>
        </c:manualLayout>
      </c:layout>
      <c:area3DChart>
        <c:grouping val="stacked"/>
        <c:varyColors val="0"/>
        <c:ser>
          <c:idx val="1"/>
          <c:order val="0"/>
          <c:spPr>
            <a:gradFill>
              <a:gsLst>
                <a:gs pos="0">
                  <a:schemeClr val="bg1"/>
                </a:gs>
                <a:gs pos="77000">
                  <a:schemeClr val="accent1">
                    <a:lumMod val="60000"/>
                    <a:lumOff val="40000"/>
                  </a:schemeClr>
                </a:gs>
                <a:gs pos="100000">
                  <a:schemeClr val="accent1">
                    <a:lumMod val="75000"/>
                  </a:schemeClr>
                </a:gs>
              </a:gsLst>
              <a:lin ang="5400000" scaled="1"/>
            </a:gradFill>
          </c:spPr>
          <c:cat>
            <c:numRef>
              <c:f>Summary!$B$7:$B$30</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f>Summary!$W$7:$W$30</c:f>
              <c:numCache>
                <c:formatCode>#,##0</c:formatCode>
                <c:ptCount val="24"/>
                <c:pt idx="0">
                  <c:v>553</c:v>
                </c:pt>
                <c:pt idx="1">
                  <c:v>517</c:v>
                </c:pt>
                <c:pt idx="2">
                  <c:v>574</c:v>
                </c:pt>
                <c:pt idx="3">
                  <c:v>564</c:v>
                </c:pt>
                <c:pt idx="4">
                  <c:v>588</c:v>
                </c:pt>
                <c:pt idx="5">
                  <c:v>601</c:v>
                </c:pt>
                <c:pt idx="6">
                  <c:v>538</c:v>
                </c:pt>
                <c:pt idx="7">
                  <c:v>445</c:v>
                </c:pt>
                <c:pt idx="8">
                  <c:v>424</c:v>
                </c:pt>
                <c:pt idx="9">
                  <c:v>296</c:v>
                </c:pt>
                <c:pt idx="10">
                  <c:v>327</c:v>
                </c:pt>
                <c:pt idx="11">
                  <c:v>253</c:v>
                </c:pt>
                <c:pt idx="12">
                  <c:v>224</c:v>
                </c:pt>
                <c:pt idx="13">
                  <c:v>228</c:v>
                </c:pt>
                <c:pt idx="14">
                  <c:v>308</c:v>
                </c:pt>
                <c:pt idx="15">
                  <c:v>334</c:v>
                </c:pt>
                <c:pt idx="16">
                  <c:v>319</c:v>
                </c:pt>
                <c:pt idx="17">
                  <c:v>353</c:v>
                </c:pt>
                <c:pt idx="18" formatCode="General">
                  <c:v>331</c:v>
                </c:pt>
                <c:pt idx="19" formatCode="General">
                  <c:v>265</c:v>
                </c:pt>
                <c:pt idx="20" formatCode="General">
                  <c:v>221</c:v>
                </c:pt>
                <c:pt idx="21" formatCode="General">
                  <c:v>289</c:v>
                </c:pt>
                <c:pt idx="22" formatCode="General">
                  <c:v>294</c:v>
                </c:pt>
                <c:pt idx="23" formatCode="General">
                  <c:v>197</c:v>
                </c:pt>
              </c:numCache>
            </c:numRef>
          </c:val>
          <c:extLst>
            <c:ext xmlns:c16="http://schemas.microsoft.com/office/drawing/2014/chart" uri="{C3380CC4-5D6E-409C-BE32-E72D297353CC}">
              <c16:uniqueId val="{00000000-72CB-4747-8FEC-20682FBBF774}"/>
            </c:ext>
          </c:extLst>
        </c:ser>
        <c:dLbls>
          <c:showLegendKey val="0"/>
          <c:showVal val="0"/>
          <c:showCatName val="0"/>
          <c:showSerName val="0"/>
          <c:showPercent val="0"/>
          <c:showBubbleSize val="0"/>
        </c:dLbls>
        <c:dropLines>
          <c:spPr>
            <a:ln w="3175">
              <a:solidFill>
                <a:srgbClr val="000000"/>
              </a:solidFill>
              <a:prstDash val="solid"/>
            </a:ln>
          </c:spPr>
        </c:dropLines>
        <c:gapDepth val="100"/>
        <c:axId val="45606016"/>
        <c:axId val="45607552"/>
        <c:axId val="0"/>
      </c:area3DChart>
      <c:catAx>
        <c:axId val="45606016"/>
        <c:scaling>
          <c:orientation val="minMax"/>
        </c:scaling>
        <c:delete val="0"/>
        <c:axPos val="b"/>
        <c:numFmt formatCode="General" sourceLinked="1"/>
        <c:majorTickMark val="out"/>
        <c:minorTickMark val="none"/>
        <c:tickLblPos val="low"/>
        <c:spPr>
          <a:ln w="9525">
            <a:noFill/>
          </a:ln>
        </c:spPr>
        <c:txPr>
          <a:bodyPr rot="-2700000" vert="horz"/>
          <a:lstStyle/>
          <a:p>
            <a:pPr>
              <a:defRPr sz="575" b="0" i="0" u="none" strike="noStrike" baseline="0">
                <a:solidFill>
                  <a:srgbClr val="000000"/>
                </a:solidFill>
                <a:latin typeface="Arial"/>
                <a:ea typeface="Arial"/>
                <a:cs typeface="Arial"/>
              </a:defRPr>
            </a:pPr>
            <a:endParaRPr lang="en-US"/>
          </a:p>
        </c:txPr>
        <c:crossAx val="45607552"/>
        <c:crosses val="autoZero"/>
        <c:auto val="1"/>
        <c:lblAlgn val="ctr"/>
        <c:lblOffset val="100"/>
        <c:tickLblSkip val="1"/>
        <c:tickMarkSkip val="1"/>
        <c:noMultiLvlLbl val="0"/>
      </c:catAx>
      <c:valAx>
        <c:axId val="45607552"/>
        <c:scaling>
          <c:orientation val="minMax"/>
          <c:max val="600"/>
          <c:min val="200"/>
        </c:scaling>
        <c:delete val="0"/>
        <c:axPos val="l"/>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5606016"/>
        <c:crosses val="autoZero"/>
        <c:crossBetween val="midCat"/>
        <c:majorUnit val="100"/>
      </c:valAx>
      <c:spPr>
        <a:noFill/>
        <a:ln w="25400">
          <a:noFill/>
        </a:ln>
      </c:spPr>
    </c:plotArea>
    <c:plotVisOnly val="1"/>
    <c:dispBlanksAs val="zero"/>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3" orientation="landscape" horizontalDpi="300" verticalDpi="30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US"/>
              <a:t>Total Approvals by Category
2000 - 2023</a:t>
            </a:r>
          </a:p>
        </c:rich>
      </c:tx>
      <c:layout>
        <c:manualLayout>
          <c:xMode val="edge"/>
          <c:yMode val="edge"/>
          <c:x val="0.66135874081570512"/>
          <c:y val="2.1836877131931543E-2"/>
        </c:manualLayout>
      </c:layout>
      <c:overlay val="0"/>
      <c:spPr>
        <a:noFill/>
        <a:ln w="25400">
          <a:noFill/>
        </a:ln>
      </c:spPr>
    </c:title>
    <c:autoTitleDeleted val="0"/>
    <c:view3D>
      <c:rotX val="65"/>
      <c:rotY val="330"/>
      <c:rAngAx val="0"/>
      <c:perspective val="0"/>
    </c:view3D>
    <c:floor>
      <c:thickness val="0"/>
    </c:floor>
    <c:sideWall>
      <c:thickness val="0"/>
    </c:sideWall>
    <c:backWall>
      <c:thickness val="0"/>
    </c:backWall>
    <c:plotArea>
      <c:layout>
        <c:manualLayout>
          <c:layoutTarget val="inner"/>
          <c:xMode val="edge"/>
          <c:yMode val="edge"/>
          <c:x val="0.49574325936530661"/>
          <c:y val="0.16262585154383791"/>
          <c:w val="0.25432527830572904"/>
          <c:h val="0.50649680025951815"/>
        </c:manualLayout>
      </c:layout>
      <c:pie3DChart>
        <c:varyColors val="1"/>
        <c:ser>
          <c:idx val="0"/>
          <c:order val="0"/>
          <c:spPr>
            <a:solidFill>
              <a:srgbClr val="9999FF"/>
            </a:solidFill>
            <a:ln w="12700">
              <a:solidFill>
                <a:srgbClr val="000000"/>
              </a:solidFill>
              <a:prstDash val="solid"/>
            </a:ln>
          </c:spPr>
          <c:dPt>
            <c:idx val="0"/>
            <c:bubble3D val="0"/>
            <c:explosion val="10"/>
            <c:spPr>
              <a:solidFill>
                <a:schemeClr val="accent1"/>
              </a:solidFill>
              <a:ln w="12700">
                <a:solidFill>
                  <a:srgbClr val="000000"/>
                </a:solidFill>
                <a:prstDash val="solid"/>
              </a:ln>
            </c:spPr>
            <c:extLst>
              <c:ext xmlns:c16="http://schemas.microsoft.com/office/drawing/2014/chart" uri="{C3380CC4-5D6E-409C-BE32-E72D297353CC}">
                <c16:uniqueId val="{00000001-D2D8-4214-BE84-C86490367F40}"/>
              </c:ext>
            </c:extLst>
          </c:dPt>
          <c:dPt>
            <c:idx val="1"/>
            <c:bubble3D val="0"/>
            <c:explosion val="10"/>
            <c:spPr>
              <a:solidFill>
                <a:schemeClr val="accent6">
                  <a:lumMod val="75000"/>
                </a:schemeClr>
              </a:solidFill>
              <a:ln w="12700">
                <a:solidFill>
                  <a:srgbClr val="000000"/>
                </a:solidFill>
                <a:prstDash val="solid"/>
              </a:ln>
            </c:spPr>
            <c:extLst>
              <c:ext xmlns:c16="http://schemas.microsoft.com/office/drawing/2014/chart" uri="{C3380CC4-5D6E-409C-BE32-E72D297353CC}">
                <c16:uniqueId val="{00000003-D2D8-4214-BE84-C86490367F40}"/>
              </c:ext>
            </c:extLst>
          </c:dPt>
          <c:dPt>
            <c:idx val="2"/>
            <c:bubble3D val="0"/>
            <c:spPr>
              <a:solidFill>
                <a:srgbClr val="00B050"/>
              </a:solidFill>
              <a:ln w="12700">
                <a:solidFill>
                  <a:srgbClr val="000000"/>
                </a:solidFill>
                <a:prstDash val="solid"/>
              </a:ln>
            </c:spPr>
            <c:extLst>
              <c:ext xmlns:c16="http://schemas.microsoft.com/office/drawing/2014/chart" uri="{C3380CC4-5D6E-409C-BE32-E72D297353CC}">
                <c16:uniqueId val="{00000005-D2D8-4214-BE84-C86490367F40}"/>
              </c:ext>
            </c:extLst>
          </c:dPt>
          <c:dPt>
            <c:idx val="3"/>
            <c:bubble3D val="0"/>
            <c:spPr>
              <a:solidFill>
                <a:srgbClr val="C00000"/>
              </a:solidFill>
              <a:ln w="12700">
                <a:solidFill>
                  <a:srgbClr val="000000"/>
                </a:solidFill>
                <a:prstDash val="solid"/>
              </a:ln>
            </c:spPr>
            <c:extLst>
              <c:ext xmlns:c16="http://schemas.microsoft.com/office/drawing/2014/chart" uri="{C3380CC4-5D6E-409C-BE32-E72D297353CC}">
                <c16:uniqueId val="{00000007-D2D8-4214-BE84-C86490367F40}"/>
              </c:ext>
            </c:extLst>
          </c:dPt>
          <c:dPt>
            <c:idx val="4"/>
            <c:bubble3D val="0"/>
            <c:spPr>
              <a:solidFill>
                <a:srgbClr val="FFFF00"/>
              </a:solidFill>
              <a:ln w="12700">
                <a:solidFill>
                  <a:srgbClr val="000000"/>
                </a:solidFill>
                <a:prstDash val="solid"/>
              </a:ln>
            </c:spPr>
            <c:extLst>
              <c:ext xmlns:c16="http://schemas.microsoft.com/office/drawing/2014/chart" uri="{C3380CC4-5D6E-409C-BE32-E72D297353CC}">
                <c16:uniqueId val="{00000009-D2D8-4214-BE84-C86490367F40}"/>
              </c:ext>
            </c:extLst>
          </c:dPt>
          <c:dLbls>
            <c:dLbl>
              <c:idx val="1"/>
              <c:layout>
                <c:manualLayout>
                  <c:x val="-2.7867433498712423E-2"/>
                  <c:y val="-5.0926892565395621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D2D8-4214-BE84-C86490367F40}"/>
                </c:ext>
              </c:extLst>
            </c:dLbl>
            <c:dLbl>
              <c:idx val="2"/>
              <c:layout>
                <c:manualLayout>
                  <c:x val="-4.8875669538172968E-2"/>
                  <c:y val="8.7671119761715183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D2D8-4214-BE84-C86490367F40}"/>
                </c:ext>
              </c:extLst>
            </c:dLbl>
            <c:dLbl>
              <c:idx val="4"/>
              <c:layout>
                <c:manualLayout>
                  <c:x val="-0.11318556183611844"/>
                  <c:y val="-6.1648923098095887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9-D2D8-4214-BE84-C86490367F40}"/>
                </c:ext>
              </c:extLst>
            </c:dLbl>
            <c:dLbl>
              <c:idx val="5"/>
              <c:layout>
                <c:manualLayout>
                  <c:x val="3.4445733468269443E-2"/>
                  <c:y val="-4.3208587690583618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A-F979-4BD5-905E-BE970218D361}"/>
                </c:ext>
              </c:extLst>
            </c:dLbl>
            <c:numFmt formatCode="0%" sourceLinked="0"/>
            <c:spPr>
              <a:noFill/>
              <a:ln w="25400">
                <a:noFill/>
              </a:ln>
            </c:spPr>
            <c:txPr>
              <a:bodyPr/>
              <a:lstStyle/>
              <a:p>
                <a:pPr>
                  <a:defRPr sz="800" b="0" i="0" u="none" strike="noStrike" baseline="0">
                    <a:solidFill>
                      <a:srgbClr val="000000"/>
                    </a:solidFill>
                    <a:latin typeface="Arial"/>
                    <a:ea typeface="Arial"/>
                    <a:cs typeface="Arial"/>
                  </a:defRPr>
                </a:pPr>
                <a:endParaRPr lang="en-US"/>
              </a:p>
            </c:txPr>
            <c:dLblPos val="bestFit"/>
            <c:showLegendKey val="0"/>
            <c:showVal val="0"/>
            <c:showCatName val="1"/>
            <c:showSerName val="0"/>
            <c:showPercent val="1"/>
            <c:showBubbleSize val="0"/>
            <c:showLeaderLines val="1"/>
            <c:extLst>
              <c:ext xmlns:c15="http://schemas.microsoft.com/office/drawing/2012/chart" uri="{CE6537A1-D6FC-4f65-9D91-7224C49458BB}">
                <c15:layout/>
              </c:ext>
            </c:extLst>
          </c:dLbls>
          <c:cat>
            <c:strRef>
              <c:f>data!$B$2:$G$2</c:f>
              <c:strCache>
                <c:ptCount val="6"/>
                <c:pt idx="0">
                  <c:v>Major &amp; Minor Subdivisions</c:v>
                </c:pt>
                <c:pt idx="1">
                  <c:v>Commercial</c:v>
                </c:pt>
                <c:pt idx="2">
                  <c:v>Public &amp; Quasi-Public</c:v>
                </c:pt>
                <c:pt idx="3">
                  <c:v>Multi-Family Residential</c:v>
                </c:pt>
                <c:pt idx="4">
                  <c:v>Industrial</c:v>
                </c:pt>
                <c:pt idx="5">
                  <c:v>Mixed Use</c:v>
                </c:pt>
              </c:strCache>
            </c:strRef>
          </c:cat>
          <c:val>
            <c:numRef>
              <c:f>data!$B$3:$G$3</c:f>
              <c:numCache>
                <c:formatCode>#,##0</c:formatCode>
                <c:ptCount val="6"/>
                <c:pt idx="0">
                  <c:v>4902</c:v>
                </c:pt>
                <c:pt idx="1">
                  <c:v>2657</c:v>
                </c:pt>
                <c:pt idx="2">
                  <c:v>588</c:v>
                </c:pt>
                <c:pt idx="3">
                  <c:v>440</c:v>
                </c:pt>
                <c:pt idx="4">
                  <c:v>313</c:v>
                </c:pt>
                <c:pt idx="5">
                  <c:v>143</c:v>
                </c:pt>
              </c:numCache>
            </c:numRef>
          </c:val>
          <c:extLst>
            <c:ext xmlns:c16="http://schemas.microsoft.com/office/drawing/2014/chart" uri="{C3380CC4-5D6E-409C-BE32-E72D297353CC}">
              <c16:uniqueId val="{0000000A-D2D8-4214-BE84-C86490367F40}"/>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28</xdr:row>
      <xdr:rowOff>142876</xdr:rowOff>
    </xdr:from>
    <xdr:to>
      <xdr:col>16</xdr:col>
      <xdr:colOff>133349</xdr:colOff>
      <xdr:row>35</xdr:row>
      <xdr:rowOff>104775</xdr:rowOff>
    </xdr:to>
    <xdr:graphicFrame macro="">
      <xdr:nvGraphicFramePr>
        <xdr:cNvPr id="130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1</xdr:col>
      <xdr:colOff>9525</xdr:colOff>
      <xdr:row>35</xdr:row>
      <xdr:rowOff>0</xdr:rowOff>
    </xdr:from>
    <xdr:to>
      <xdr:col>1</xdr:col>
      <xdr:colOff>476250</xdr:colOff>
      <xdr:row>35</xdr:row>
      <xdr:rowOff>0</xdr:rowOff>
    </xdr:to>
    <xdr:sp macro="" textlink="" fLocksText="0">
      <xdr:nvSpPr>
        <xdr:cNvPr id="1028" name="Text 4"/>
        <xdr:cNvSpPr txBox="1">
          <a:spLocks noChangeArrowheads="1"/>
        </xdr:cNvSpPr>
      </xdr:nvSpPr>
      <xdr:spPr bwMode="auto">
        <a:xfrm>
          <a:off x="9525" y="7781925"/>
          <a:ext cx="4667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*NOTE:</a:t>
          </a: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Source:</a:t>
          </a:r>
        </a:p>
      </xdr:txBody>
    </xdr:sp>
    <xdr:clientData fLocksWithSheet="0"/>
  </xdr:twoCellAnchor>
  <xdr:twoCellAnchor>
    <xdr:from>
      <xdr:col>1</xdr:col>
      <xdr:colOff>600075</xdr:colOff>
      <xdr:row>35</xdr:row>
      <xdr:rowOff>0</xdr:rowOff>
    </xdr:from>
    <xdr:to>
      <xdr:col>24</xdr:col>
      <xdr:colOff>19050</xdr:colOff>
      <xdr:row>35</xdr:row>
      <xdr:rowOff>0</xdr:rowOff>
    </xdr:to>
    <xdr:sp macro="" textlink="" fLocksText="0">
      <xdr:nvSpPr>
        <xdr:cNvPr id="1029" name="Text 5"/>
        <xdr:cNvSpPr txBox="1">
          <a:spLocks noChangeArrowheads="1"/>
        </xdr:cNvSpPr>
      </xdr:nvSpPr>
      <xdr:spPr bwMode="auto">
        <a:xfrm>
          <a:off x="476250" y="7781925"/>
          <a:ext cx="91630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Residential Site Plans typically refer to apartment, townhouse or condominium developments.  However, they may also include other developments where land is in community ownership such as certain retirement communities and mobile home parks.  "Typical" residential development approvals are included under subdivisons.</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Ocean County Department of Planning,  May 2002.</a:t>
          </a:r>
        </a:p>
      </xdr:txBody>
    </xdr:sp>
    <xdr:clientData fLocksWithSheet="0"/>
  </xdr:twoCellAnchor>
  <xdr:twoCellAnchor>
    <xdr:from>
      <xdr:col>1</xdr:col>
      <xdr:colOff>0</xdr:colOff>
      <xdr:row>35</xdr:row>
      <xdr:rowOff>9525</xdr:rowOff>
    </xdr:from>
    <xdr:to>
      <xdr:col>1</xdr:col>
      <xdr:colOff>476250</xdr:colOff>
      <xdr:row>35</xdr:row>
      <xdr:rowOff>685800</xdr:rowOff>
    </xdr:to>
    <xdr:sp macro="" textlink="" fLocksText="0">
      <xdr:nvSpPr>
        <xdr:cNvPr id="1052" name="Text 4"/>
        <xdr:cNvSpPr txBox="1">
          <a:spLocks noChangeArrowheads="1"/>
        </xdr:cNvSpPr>
      </xdr:nvSpPr>
      <xdr:spPr bwMode="auto">
        <a:xfrm>
          <a:off x="0" y="7791450"/>
          <a:ext cx="476250" cy="60007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800" b="0" i="0" u="none" strike="noStrike" baseline="0">
              <a:solidFill>
                <a:srgbClr val="000000"/>
              </a:solidFill>
              <a:latin typeface="Arial"/>
              <a:cs typeface="Arial"/>
            </a:rPr>
            <a:t>*NOTE:</a:t>
          </a:r>
        </a:p>
        <a:p>
          <a:pPr algn="l" rtl="0">
            <a:defRPr sz="1000"/>
          </a:pPr>
          <a:endParaRPr lang="en-US" sz="800" b="0" i="0" u="none" strike="noStrike" baseline="0">
            <a:solidFill>
              <a:srgbClr val="000000"/>
            </a:solidFill>
            <a:latin typeface="Arial"/>
            <a:cs typeface="Arial"/>
          </a:endParaRPr>
        </a:p>
        <a:p>
          <a:pPr algn="l" rtl="0">
            <a:defRPr sz="1000"/>
          </a:pPr>
          <a:endParaRPr lang="en-US" sz="800" b="0" i="0" u="none" strike="noStrike" baseline="0">
            <a:solidFill>
              <a:srgbClr val="000000"/>
            </a:solidFill>
            <a:latin typeface="Arial"/>
            <a:cs typeface="Arial"/>
          </a:endParaRPr>
        </a:p>
        <a:p>
          <a:pPr algn="l" rtl="0">
            <a:defRPr sz="1000"/>
          </a:pPr>
          <a:r>
            <a:rPr lang="en-US" sz="800" b="0" i="0" u="none" strike="noStrike" baseline="0">
              <a:solidFill>
                <a:srgbClr val="000000"/>
              </a:solidFill>
              <a:latin typeface="Arial"/>
              <a:cs typeface="Arial"/>
            </a:rPr>
            <a:t>Source:</a:t>
          </a:r>
        </a:p>
      </xdr:txBody>
    </xdr:sp>
    <xdr:clientData fLocksWithSheet="0"/>
  </xdr:twoCellAnchor>
  <xdr:twoCellAnchor>
    <xdr:from>
      <xdr:col>1</xdr:col>
      <xdr:colOff>590550</xdr:colOff>
      <xdr:row>35</xdr:row>
      <xdr:rowOff>9525</xdr:rowOff>
    </xdr:from>
    <xdr:to>
      <xdr:col>24</xdr:col>
      <xdr:colOff>9525</xdr:colOff>
      <xdr:row>35</xdr:row>
      <xdr:rowOff>685800</xdr:rowOff>
    </xdr:to>
    <xdr:sp macro="" textlink="" fLocksText="0">
      <xdr:nvSpPr>
        <xdr:cNvPr id="1053" name="Text 5"/>
        <xdr:cNvSpPr txBox="1">
          <a:spLocks noChangeArrowheads="1"/>
        </xdr:cNvSpPr>
      </xdr:nvSpPr>
      <xdr:spPr bwMode="auto">
        <a:xfrm>
          <a:off x="476250" y="7791450"/>
          <a:ext cx="9153525" cy="600075"/>
        </a:xfrm>
        <a:prstGeom prst="rect">
          <a:avLst/>
        </a:prstGeom>
        <a:noFill/>
        <a:ln w="9525">
          <a:noFill/>
          <a:miter lim="800000"/>
          <a:headEnd/>
          <a:tailEnd/>
        </a:ln>
      </xdr:spPr>
      <xdr:txBody>
        <a:bodyPr vertOverflow="clip" wrap="square" lIns="27432" tIns="22860" rIns="0" bIns="0" anchor="t" upright="1"/>
        <a:lstStyle/>
        <a:p>
          <a:pPr rtl="0"/>
          <a:r>
            <a:rPr lang="en-US" sz="800" b="0" i="0" baseline="0">
              <a:latin typeface="Arial" pitchFamily="34" charset="0"/>
              <a:ea typeface="+mn-ea"/>
              <a:cs typeface="Arial" pitchFamily="34" charset="0"/>
            </a:rPr>
            <a:t>Residential Site Plans typically refer to apartment, townhouse or condominium developments.  However, they may also include other developments where land is in community ownership, such as certain retirement communities and mobile home parks.  Major subdivisions may include development types other than residential. Preliminary Major Subdivisions were not included. This list includes only those submissions approved or "approved with contingency;" incomplete and held plans, etc. are not included. </a:t>
          </a:r>
          <a:endParaRPr lang="en-US" sz="800">
            <a:latin typeface="Arial" pitchFamily="34" charset="0"/>
            <a:cs typeface="Arial" pitchFamily="34" charset="0"/>
          </a:endParaRPr>
        </a:p>
        <a:p>
          <a:pPr rtl="0"/>
          <a:r>
            <a:rPr lang="en-US" sz="800" b="0" i="0" baseline="0">
              <a:latin typeface="Arial" pitchFamily="34" charset="0"/>
              <a:ea typeface="+mn-ea"/>
              <a:cs typeface="Arial" pitchFamily="34" charset="0"/>
            </a:rPr>
            <a:t>Ocean County Department of Planning, May 2024.</a:t>
          </a:r>
          <a:endParaRPr lang="en-US" sz="800">
            <a:latin typeface="Arial" pitchFamily="34" charset="0"/>
            <a:cs typeface="Arial" pitchFamily="34" charset="0"/>
          </a:endParaRPr>
        </a:p>
      </xdr:txBody>
    </xdr:sp>
    <xdr:clientData fLocksWithSheet="0"/>
  </xdr:twoCellAnchor>
  <xdr:twoCellAnchor>
    <xdr:from>
      <xdr:col>11</xdr:col>
      <xdr:colOff>38100</xdr:colOff>
      <xdr:row>31</xdr:row>
      <xdr:rowOff>76199</xdr:rowOff>
    </xdr:from>
    <xdr:to>
      <xdr:col>24</xdr:col>
      <xdr:colOff>200025</xdr:colOff>
      <xdr:row>36</xdr:row>
      <xdr:rowOff>161924</xdr:rowOff>
    </xdr:to>
    <xdr:graphicFrame macro="">
      <xdr:nvGraphicFramePr>
        <xdr:cNvPr id="1308" name="Chart 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285750</xdr:colOff>
      <xdr:row>33</xdr:row>
      <xdr:rowOff>190499</xdr:rowOff>
    </xdr:from>
    <xdr:to>
      <xdr:col>11</xdr:col>
      <xdr:colOff>314325</xdr:colOff>
      <xdr:row>33</xdr:row>
      <xdr:rowOff>466724</xdr:rowOff>
    </xdr:to>
    <xdr:sp macro="" textlink="">
      <xdr:nvSpPr>
        <xdr:cNvPr id="2" name="TextBox 1"/>
        <xdr:cNvSpPr txBox="1"/>
      </xdr:nvSpPr>
      <xdr:spPr>
        <a:xfrm>
          <a:off x="3028950" y="6734174"/>
          <a:ext cx="147637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2000 - 2023</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y%20Documents/WORK123/Dbook-99/28SUBSP.WK4"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ook"/>
      <sheetName val="chart data"/>
    </sheetNames>
    <sheetDataSet>
      <sheetData sheetId="0">
        <row r="4">
          <cell r="D4" t="str">
            <v>SUBDIVISIONS</v>
          </cell>
          <cell r="H4" t="str">
            <v>SITE PLANS</v>
          </cell>
        </row>
        <row r="5">
          <cell r="E5" t="str">
            <v xml:space="preserve"> </v>
          </cell>
          <cell r="R5" t="str">
            <v>Public &amp;</v>
          </cell>
          <cell r="U5" t="str">
            <v xml:space="preserve">  TOTAL</v>
          </cell>
        </row>
        <row r="6">
          <cell r="D6" t="str">
            <v>Major &amp; Minor</v>
          </cell>
          <cell r="H6" t="str">
            <v>Residential*</v>
          </cell>
          <cell r="L6" t="str">
            <v>Commercial</v>
          </cell>
          <cell r="O6" t="str">
            <v>Industrial</v>
          </cell>
          <cell r="R6" t="str">
            <v>Quasi-Pub.</v>
          </cell>
        </row>
        <row r="7">
          <cell r="C7" t="str">
            <v>YEAR</v>
          </cell>
          <cell r="D7" t="str">
            <v xml:space="preserve"> No.</v>
          </cell>
          <cell r="E7" t="str">
            <v>Lots</v>
          </cell>
          <cell r="F7" t="str">
            <v xml:space="preserve">Acres </v>
          </cell>
          <cell r="H7" t="str">
            <v xml:space="preserve"> No.</v>
          </cell>
          <cell r="I7" t="str">
            <v>Units</v>
          </cell>
          <cell r="J7" t="str">
            <v>Acres</v>
          </cell>
          <cell r="L7" t="str">
            <v xml:space="preserve">  No.</v>
          </cell>
          <cell r="M7" t="str">
            <v>Sq.Ft.</v>
          </cell>
          <cell r="O7" t="str">
            <v xml:space="preserve"> No.</v>
          </cell>
          <cell r="P7" t="str">
            <v>Sq.Ft.</v>
          </cell>
          <cell r="R7" t="str">
            <v xml:space="preserve"> No.</v>
          </cell>
          <cell r="S7" t="str">
            <v>Sq.Ft.</v>
          </cell>
          <cell r="U7" t="str">
            <v>APPROVALS</v>
          </cell>
        </row>
        <row r="10">
          <cell r="C10" t="str">
            <v>1988</v>
          </cell>
          <cell r="D10">
            <v>662</v>
          </cell>
          <cell r="E10">
            <v>8867</v>
          </cell>
          <cell r="F10">
            <v>6852.11</v>
          </cell>
          <cell r="H10">
            <v>55</v>
          </cell>
          <cell r="I10">
            <v>2377</v>
          </cell>
          <cell r="J10">
            <v>746.47</v>
          </cell>
          <cell r="L10">
            <v>260</v>
          </cell>
          <cell r="M10">
            <v>2866819</v>
          </cell>
          <cell r="O10">
            <v>39</v>
          </cell>
          <cell r="P10">
            <v>1025255</v>
          </cell>
          <cell r="R10">
            <v>14</v>
          </cell>
          <cell r="S10">
            <v>162151</v>
          </cell>
          <cell r="U10">
            <v>1030</v>
          </cell>
        </row>
        <row r="12">
          <cell r="C12" t="str">
            <v>1989</v>
          </cell>
          <cell r="D12">
            <v>444</v>
          </cell>
          <cell r="E12">
            <v>5120</v>
          </cell>
          <cell r="F12">
            <v>5600.58</v>
          </cell>
          <cell r="H12">
            <v>52</v>
          </cell>
          <cell r="I12">
            <v>1723</v>
          </cell>
          <cell r="J12">
            <v>743.32999999999993</v>
          </cell>
          <cell r="L12">
            <v>222</v>
          </cell>
          <cell r="M12">
            <v>3364244.32</v>
          </cell>
          <cell r="O12">
            <v>43</v>
          </cell>
          <cell r="P12">
            <v>1694378</v>
          </cell>
          <cell r="R12">
            <v>34</v>
          </cell>
          <cell r="S12">
            <v>616122</v>
          </cell>
          <cell r="U12">
            <v>795</v>
          </cell>
        </row>
        <row r="14">
          <cell r="C14" t="str">
            <v>1990</v>
          </cell>
          <cell r="D14">
            <v>286</v>
          </cell>
          <cell r="E14">
            <v>2630</v>
          </cell>
          <cell r="F14">
            <v>2821.59</v>
          </cell>
          <cell r="H14">
            <v>35</v>
          </cell>
          <cell r="I14">
            <v>146</v>
          </cell>
          <cell r="J14">
            <v>190.92</v>
          </cell>
          <cell r="L14">
            <v>167</v>
          </cell>
          <cell r="M14">
            <v>1841474</v>
          </cell>
          <cell r="O14">
            <v>24</v>
          </cell>
          <cell r="P14">
            <v>403258</v>
          </cell>
          <cell r="R14">
            <v>26</v>
          </cell>
          <cell r="S14">
            <v>522889</v>
          </cell>
          <cell r="U14">
            <v>538</v>
          </cell>
        </row>
        <row r="16">
          <cell r="C16" t="str">
            <v>1991</v>
          </cell>
          <cell r="D16">
            <v>242</v>
          </cell>
          <cell r="E16">
            <v>1486</v>
          </cell>
          <cell r="F16">
            <v>2228.7600000000002</v>
          </cell>
          <cell r="H16">
            <v>22</v>
          </cell>
          <cell r="I16">
            <v>1376</v>
          </cell>
          <cell r="J16">
            <v>400.2</v>
          </cell>
          <cell r="L16">
            <v>123</v>
          </cell>
          <cell r="M16">
            <v>1928601</v>
          </cell>
          <cell r="O16">
            <v>10</v>
          </cell>
          <cell r="P16">
            <v>90790</v>
          </cell>
          <cell r="R16">
            <v>45</v>
          </cell>
          <cell r="S16">
            <v>367204</v>
          </cell>
          <cell r="U16">
            <v>442</v>
          </cell>
        </row>
        <row r="18">
          <cell r="C18" t="str">
            <v>1992</v>
          </cell>
          <cell r="D18">
            <v>164</v>
          </cell>
          <cell r="E18">
            <v>1189</v>
          </cell>
          <cell r="F18">
            <v>2407.1799999999998</v>
          </cell>
          <cell r="H18">
            <v>19.3</v>
          </cell>
          <cell r="I18">
            <v>446</v>
          </cell>
          <cell r="J18">
            <v>103.5</v>
          </cell>
          <cell r="L18">
            <v>74</v>
          </cell>
          <cell r="M18">
            <v>747188</v>
          </cell>
          <cell r="O18">
            <v>15</v>
          </cell>
          <cell r="P18">
            <v>224930</v>
          </cell>
          <cell r="R18">
            <v>25</v>
          </cell>
          <cell r="S18">
            <v>105870</v>
          </cell>
          <cell r="U18">
            <v>297.3</v>
          </cell>
        </row>
        <row r="20">
          <cell r="C20" t="str">
            <v>1993</v>
          </cell>
          <cell r="D20">
            <v>191</v>
          </cell>
          <cell r="E20">
            <v>1624</v>
          </cell>
          <cell r="F20">
            <v>1643</v>
          </cell>
          <cell r="H20">
            <v>15</v>
          </cell>
          <cell r="I20">
            <v>20</v>
          </cell>
          <cell r="J20">
            <v>2788</v>
          </cell>
          <cell r="L20">
            <v>117</v>
          </cell>
          <cell r="M20">
            <v>970499</v>
          </cell>
          <cell r="O20">
            <v>16</v>
          </cell>
          <cell r="P20">
            <v>321521</v>
          </cell>
          <cell r="R20">
            <v>25</v>
          </cell>
          <cell r="S20">
            <v>283641</v>
          </cell>
          <cell r="U20">
            <v>364</v>
          </cell>
        </row>
        <row r="21">
          <cell r="C21"/>
        </row>
        <row r="22">
          <cell r="C22" t="str">
            <v>1994</v>
          </cell>
          <cell r="D22">
            <v>232</v>
          </cell>
          <cell r="E22">
            <v>2486</v>
          </cell>
          <cell r="F22">
            <v>3098.6</v>
          </cell>
          <cell r="H22">
            <v>24</v>
          </cell>
          <cell r="I22">
            <v>1025</v>
          </cell>
          <cell r="J22">
            <v>1304.0999999999999</v>
          </cell>
          <cell r="L22">
            <v>128</v>
          </cell>
          <cell r="M22">
            <v>951131</v>
          </cell>
          <cell r="O22">
            <v>12</v>
          </cell>
          <cell r="P22">
            <v>162197</v>
          </cell>
          <cell r="R22">
            <v>25</v>
          </cell>
          <cell r="S22">
            <v>155762</v>
          </cell>
          <cell r="U22">
            <v>421</v>
          </cell>
        </row>
        <row r="24">
          <cell r="C24">
            <v>1995</v>
          </cell>
          <cell r="D24">
            <v>277</v>
          </cell>
          <cell r="E24">
            <v>3135</v>
          </cell>
          <cell r="F24">
            <v>4564</v>
          </cell>
          <cell r="H24">
            <v>29</v>
          </cell>
          <cell r="I24">
            <v>419</v>
          </cell>
          <cell r="J24">
            <v>519.79999999999995</v>
          </cell>
          <cell r="L24">
            <v>130</v>
          </cell>
          <cell r="M24">
            <v>1039005</v>
          </cell>
          <cell r="O24">
            <v>11</v>
          </cell>
          <cell r="P24">
            <v>134170</v>
          </cell>
          <cell r="R24">
            <v>23</v>
          </cell>
          <cell r="S24">
            <v>192823</v>
          </cell>
          <cell r="U24">
            <v>470</v>
          </cell>
        </row>
        <row r="26">
          <cell r="C26">
            <v>1996</v>
          </cell>
          <cell r="D26">
            <v>243</v>
          </cell>
          <cell r="E26">
            <v>3134</v>
          </cell>
          <cell r="F26">
            <v>3401.89</v>
          </cell>
          <cell r="H26">
            <v>23</v>
          </cell>
          <cell r="I26">
            <v>541</v>
          </cell>
          <cell r="J26">
            <v>291.23</v>
          </cell>
          <cell r="L26">
            <v>159</v>
          </cell>
          <cell r="M26">
            <v>1401200</v>
          </cell>
          <cell r="O26">
            <v>9</v>
          </cell>
          <cell r="P26">
            <v>269818</v>
          </cell>
          <cell r="R26">
            <v>23</v>
          </cell>
          <cell r="S26">
            <v>242260</v>
          </cell>
          <cell r="U26">
            <v>457</v>
          </cell>
        </row>
        <row r="28">
          <cell r="C28">
            <v>1997</v>
          </cell>
          <cell r="D28">
            <v>275</v>
          </cell>
          <cell r="E28">
            <v>4673</v>
          </cell>
          <cell r="F28">
            <v>5647.9445999999998</v>
          </cell>
          <cell r="H28">
            <v>29</v>
          </cell>
          <cell r="I28">
            <v>1189</v>
          </cell>
          <cell r="J28">
            <v>782.87299999999993</v>
          </cell>
          <cell r="L28">
            <v>155</v>
          </cell>
          <cell r="M28">
            <v>1716193</v>
          </cell>
          <cell r="O28">
            <v>17</v>
          </cell>
          <cell r="P28">
            <v>605411</v>
          </cell>
          <cell r="R28">
            <v>32</v>
          </cell>
          <cell r="S28">
            <v>250691</v>
          </cell>
          <cell r="U28">
            <v>508</v>
          </cell>
        </row>
        <row r="30">
          <cell r="C30">
            <v>1998</v>
          </cell>
          <cell r="D30">
            <v>275</v>
          </cell>
          <cell r="E30">
            <v>4058</v>
          </cell>
          <cell r="F30">
            <v>6514.1851999999999</v>
          </cell>
          <cell r="H30">
            <v>25</v>
          </cell>
          <cell r="I30">
            <v>1335</v>
          </cell>
          <cell r="J30">
            <v>1710.57</v>
          </cell>
          <cell r="L30">
            <v>225</v>
          </cell>
          <cell r="M30">
            <v>2857216.5</v>
          </cell>
          <cell r="O30">
            <v>12</v>
          </cell>
          <cell r="P30">
            <v>223760</v>
          </cell>
          <cell r="R30">
            <v>26</v>
          </cell>
          <cell r="S30">
            <v>271094</v>
          </cell>
          <cell r="U30">
            <v>563</v>
          </cell>
        </row>
        <row r="32">
          <cell r="C32" t="str">
            <v>TOTAL</v>
          </cell>
          <cell r="D32">
            <v>3291</v>
          </cell>
          <cell r="E32">
            <v>38402</v>
          </cell>
          <cell r="F32">
            <v>44779.839800000002</v>
          </cell>
          <cell r="H32">
            <v>328.3</v>
          </cell>
          <cell r="I32">
            <v>10597</v>
          </cell>
          <cell r="J32">
            <v>9580.9930000000004</v>
          </cell>
          <cell r="L32">
            <v>1760</v>
          </cell>
          <cell r="M32">
            <v>19683570.82</v>
          </cell>
          <cell r="O32">
            <v>208</v>
          </cell>
          <cell r="P32">
            <v>5155488</v>
          </cell>
          <cell r="R32">
            <v>298</v>
          </cell>
          <cell r="S32">
            <v>3170507</v>
          </cell>
          <cell r="U32">
            <v>5885.3</v>
          </cell>
        </row>
        <row r="124">
          <cell r="AA124" t="str">
            <v>/rnc{?}~~</v>
          </cell>
        </row>
        <row r="127">
          <cell r="AA127" t="str">
            <v>/wdr{?}~</v>
          </cell>
        </row>
        <row r="129">
          <cell r="AA129" t="str">
            <v>/wcs{?}~</v>
          </cell>
        </row>
        <row r="131">
          <cell r="AA131" t="str">
            <v>/wir{?}~</v>
          </cell>
        </row>
        <row r="133">
          <cell r="AA133" t="str">
            <v>/wic~</v>
          </cell>
        </row>
        <row r="135">
          <cell r="AA135" t="str">
            <v>/rff{?}~</v>
          </cell>
        </row>
        <row r="137">
          <cell r="AA137" t="str">
            <v>/rf,{?}~</v>
          </cell>
        </row>
        <row r="139">
          <cell r="AA139" t="str">
            <v>/rj{?}~</v>
          </cell>
        </row>
        <row r="141">
          <cell r="AA141" t="str">
            <v>/rlr~</v>
          </cell>
        </row>
        <row r="143">
          <cell r="AA143" t="str">
            <v>/re{?}~</v>
          </cell>
        </row>
        <row r="146">
          <cell r="AA146" t="str">
            <v>/fccn{?}~</v>
          </cell>
        </row>
      </sheetData>
      <sheetData sheetId="1">
        <row r="1">
          <cell r="B1" t="str">
            <v>Major &amp; Minor Subdivisions</v>
          </cell>
          <cell r="C1" t="str">
            <v>Residential*</v>
          </cell>
          <cell r="D1" t="str">
            <v>Commercial</v>
          </cell>
          <cell r="E1" t="str">
            <v>Industrial</v>
          </cell>
          <cell r="F1" t="str">
            <v>Public &amp; Quasi-Public</v>
          </cell>
        </row>
        <row r="2">
          <cell r="B2">
            <v>3291</v>
          </cell>
          <cell r="C2">
            <v>328.3</v>
          </cell>
          <cell r="D2">
            <v>1760</v>
          </cell>
          <cell r="E2">
            <v>208</v>
          </cell>
          <cell r="F2">
            <v>298</v>
          </cell>
        </row>
        <row r="5">
          <cell r="B5">
            <v>1030</v>
          </cell>
        </row>
        <row r="6">
          <cell r="B6">
            <v>795</v>
          </cell>
        </row>
        <row r="7">
          <cell r="B7">
            <v>538</v>
          </cell>
        </row>
        <row r="8">
          <cell r="B8">
            <v>442</v>
          </cell>
        </row>
        <row r="9">
          <cell r="B9">
            <v>297.3</v>
          </cell>
        </row>
        <row r="10">
          <cell r="B10">
            <v>364</v>
          </cell>
        </row>
        <row r="11">
          <cell r="B11">
            <v>421</v>
          </cell>
        </row>
        <row r="12">
          <cell r="B12">
            <v>470</v>
          </cell>
        </row>
        <row r="13">
          <cell r="B13">
            <v>457</v>
          </cell>
        </row>
        <row r="14">
          <cell r="B14">
            <v>508</v>
          </cell>
        </row>
        <row r="15">
          <cell r="B15">
            <v>563</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39"/>
  <sheetViews>
    <sheetView tabSelected="1" zoomScaleNormal="100" zoomScaleSheetLayoutView="100" workbookViewId="0">
      <selection activeCell="B1" sqref="B1:X1"/>
    </sheetView>
  </sheetViews>
  <sheetFormatPr defaultRowHeight="12.75"/>
  <cols>
    <col min="1" max="1" width="4.7109375" style="1" customWidth="1"/>
    <col min="2" max="2" width="7.140625" style="1" bestFit="1" customWidth="1"/>
    <col min="3" max="3" width="8.5703125" style="1" bestFit="1" customWidth="1"/>
    <col min="4" max="4" width="6.7109375" style="1" bestFit="1" customWidth="1"/>
    <col min="5" max="5" width="6.5703125" style="1" bestFit="1" customWidth="1"/>
    <col min="6" max="6" width="2.7109375" style="1" customWidth="1"/>
    <col min="7" max="7" width="4.7109375" style="1" bestFit="1" customWidth="1"/>
    <col min="8" max="8" width="6.7109375" style="1" bestFit="1" customWidth="1"/>
    <col min="9" max="9" width="6.5703125" style="1" bestFit="1" customWidth="1"/>
    <col min="10" max="10" width="2.7109375" style="1" customWidth="1"/>
    <col min="11" max="11" width="5.7109375" style="1" bestFit="1" customWidth="1"/>
    <col min="12" max="12" width="10.28515625" style="1" bestFit="1" customWidth="1"/>
    <col min="13" max="13" width="2.7109375" style="1" customWidth="1"/>
    <col min="14" max="14" width="4.85546875" style="1" bestFit="1" customWidth="1"/>
    <col min="15" max="15" width="9.28515625" style="1" bestFit="1" customWidth="1"/>
    <col min="16" max="16" width="2.7109375" style="1" customWidth="1"/>
    <col min="17" max="17" width="4.7109375" style="1" bestFit="1" customWidth="1"/>
    <col min="18" max="18" width="9.85546875" style="1" bestFit="1" customWidth="1"/>
    <col min="19" max="19" width="6.5703125" style="1" bestFit="1" customWidth="1"/>
    <col min="20" max="20" width="4.85546875" style="1" bestFit="1" customWidth="1"/>
    <col min="21" max="21" width="7.5703125" style="1" bestFit="1" customWidth="1"/>
    <col min="22" max="22" width="9.140625" style="1" bestFit="1" customWidth="1"/>
    <col min="23" max="23" width="9.85546875" style="1" customWidth="1"/>
    <col min="24" max="24" width="6.28515625" style="1" customWidth="1"/>
    <col min="25" max="25" width="5.140625" style="1" bestFit="1" customWidth="1"/>
    <col min="26" max="26" width="8.42578125" style="1" bestFit="1" customWidth="1"/>
    <col min="27" max="27" width="8.28515625" style="1" bestFit="1" customWidth="1"/>
    <col min="28" max="28" width="12" style="1" bestFit="1" customWidth="1"/>
    <col min="29" max="29" width="1.7109375" style="1" customWidth="1"/>
    <col min="30" max="30" width="3.85546875" style="1" customWidth="1"/>
    <col min="31" max="31" width="5.85546875" style="1" customWidth="1"/>
    <col min="32" max="32" width="8.140625" style="1" bestFit="1" customWidth="1"/>
    <col min="33" max="33" width="2.5703125" style="1" customWidth="1"/>
    <col min="34" max="34" width="4" style="1" customWidth="1"/>
    <col min="35" max="35" width="8" style="1" customWidth="1"/>
    <col min="36" max="36" width="2.28515625" style="1" customWidth="1"/>
    <col min="37" max="37" width="3.85546875" style="1" customWidth="1"/>
    <col min="38" max="16384" width="9.140625" style="1"/>
  </cols>
  <sheetData>
    <row r="1" spans="2:38" ht="22.5" customHeight="1">
      <c r="B1" s="95" t="s">
        <v>26</v>
      </c>
      <c r="C1" s="95"/>
      <c r="D1" s="95"/>
      <c r="E1" s="95"/>
      <c r="F1" s="95"/>
      <c r="G1" s="95"/>
      <c r="H1" s="95"/>
      <c r="I1" s="95"/>
      <c r="J1" s="95"/>
      <c r="K1" s="95"/>
      <c r="L1" s="95"/>
      <c r="M1" s="95"/>
      <c r="N1" s="95"/>
      <c r="O1" s="95"/>
      <c r="P1" s="95"/>
      <c r="Q1" s="95"/>
      <c r="R1" s="95"/>
      <c r="S1" s="95"/>
      <c r="T1" s="95"/>
      <c r="U1" s="95"/>
      <c r="V1" s="95"/>
      <c r="W1" s="95"/>
      <c r="X1" s="95"/>
    </row>
    <row r="2" spans="2:38" ht="9.75" customHeight="1" thickBot="1">
      <c r="B2" s="32"/>
      <c r="C2" s="32"/>
      <c r="D2" s="32"/>
      <c r="E2" s="32"/>
      <c r="F2" s="32"/>
      <c r="G2" s="32"/>
      <c r="H2" s="32"/>
      <c r="I2" s="32"/>
      <c r="J2" s="32"/>
      <c r="K2" s="32"/>
      <c r="L2" s="32"/>
      <c r="M2" s="32"/>
      <c r="N2" s="32"/>
      <c r="O2" s="32"/>
      <c r="P2" s="32"/>
      <c r="Q2" s="32"/>
      <c r="R2" s="32"/>
      <c r="S2" s="32"/>
      <c r="T2" s="32"/>
      <c r="U2" s="32"/>
      <c r="V2" s="32"/>
      <c r="W2" s="32"/>
      <c r="X2" s="32"/>
    </row>
    <row r="3" spans="2:38" ht="16.5" thickTop="1">
      <c r="B3" s="47"/>
      <c r="C3" s="92" t="s">
        <v>0</v>
      </c>
      <c r="D3" s="93"/>
      <c r="E3" s="93"/>
      <c r="F3" s="94"/>
      <c r="G3" s="96" t="s">
        <v>1</v>
      </c>
      <c r="H3" s="97"/>
      <c r="I3" s="97"/>
      <c r="J3" s="97"/>
      <c r="K3" s="97"/>
      <c r="L3" s="97"/>
      <c r="M3" s="97"/>
      <c r="N3" s="97"/>
      <c r="O3" s="97"/>
      <c r="P3" s="97"/>
      <c r="Q3" s="97"/>
      <c r="R3" s="97"/>
      <c r="S3" s="97"/>
      <c r="T3" s="97"/>
      <c r="U3" s="97"/>
      <c r="V3" s="97"/>
      <c r="W3" s="48"/>
      <c r="X3" s="49"/>
    </row>
    <row r="4" spans="2:38" ht="15.75" customHeight="1">
      <c r="B4" s="50"/>
      <c r="C4" s="51"/>
      <c r="D4" s="52" t="s">
        <v>2</v>
      </c>
      <c r="E4" s="53"/>
      <c r="F4" s="53"/>
      <c r="G4" s="106" t="s">
        <v>22</v>
      </c>
      <c r="H4" s="107"/>
      <c r="I4" s="107"/>
      <c r="J4" s="108"/>
      <c r="K4" s="51"/>
      <c r="L4" s="54"/>
      <c r="M4" s="54"/>
      <c r="N4" s="51"/>
      <c r="O4" s="54"/>
      <c r="P4" s="54"/>
      <c r="Q4" s="100" t="s">
        <v>3</v>
      </c>
      <c r="R4" s="101"/>
      <c r="S4" s="100" t="s">
        <v>23</v>
      </c>
      <c r="T4" s="101"/>
      <c r="U4" s="101"/>
      <c r="V4" s="101"/>
      <c r="W4" s="90"/>
      <c r="X4" s="91"/>
    </row>
    <row r="5" spans="2:38" ht="15.75">
      <c r="B5" s="50"/>
      <c r="C5" s="100" t="s">
        <v>5</v>
      </c>
      <c r="D5" s="101"/>
      <c r="E5" s="101"/>
      <c r="F5" s="105"/>
      <c r="G5" s="109"/>
      <c r="H5" s="110"/>
      <c r="I5" s="110"/>
      <c r="J5" s="111"/>
      <c r="K5" s="102" t="s">
        <v>6</v>
      </c>
      <c r="L5" s="103"/>
      <c r="M5" s="104"/>
      <c r="N5" s="100" t="s">
        <v>7</v>
      </c>
      <c r="O5" s="101"/>
      <c r="P5" s="105"/>
      <c r="Q5" s="100" t="s">
        <v>8</v>
      </c>
      <c r="R5" s="101"/>
      <c r="S5" s="98" t="s">
        <v>24</v>
      </c>
      <c r="T5" s="99"/>
      <c r="U5" s="99"/>
      <c r="V5" s="99"/>
      <c r="W5" s="90" t="s">
        <v>4</v>
      </c>
      <c r="X5" s="91"/>
    </row>
    <row r="6" spans="2:38" ht="16.5" thickBot="1">
      <c r="B6" s="55" t="s">
        <v>9</v>
      </c>
      <c r="C6" s="56" t="s">
        <v>10</v>
      </c>
      <c r="D6" s="57" t="s">
        <v>11</v>
      </c>
      <c r="E6" s="57" t="s">
        <v>12</v>
      </c>
      <c r="F6" s="57"/>
      <c r="G6" s="56" t="s">
        <v>10</v>
      </c>
      <c r="H6" s="57" t="s">
        <v>13</v>
      </c>
      <c r="I6" s="57" t="s">
        <v>14</v>
      </c>
      <c r="J6" s="57"/>
      <c r="K6" s="56" t="s">
        <v>15</v>
      </c>
      <c r="L6" s="57" t="s">
        <v>16</v>
      </c>
      <c r="M6" s="57"/>
      <c r="N6" s="56" t="s">
        <v>10</v>
      </c>
      <c r="O6" s="57" t="s">
        <v>16</v>
      </c>
      <c r="P6" s="57"/>
      <c r="Q6" s="56" t="s">
        <v>10</v>
      </c>
      <c r="R6" s="57" t="s">
        <v>16</v>
      </c>
      <c r="S6" s="56" t="s">
        <v>10</v>
      </c>
      <c r="T6" s="57" t="s">
        <v>11</v>
      </c>
      <c r="U6" s="57" t="s">
        <v>14</v>
      </c>
      <c r="V6" s="57" t="s">
        <v>16</v>
      </c>
      <c r="W6" s="88" t="s">
        <v>17</v>
      </c>
      <c r="X6" s="89"/>
      <c r="Y6" s="2"/>
      <c r="Z6" s="2"/>
      <c r="AA6" s="3"/>
      <c r="AB6" s="2"/>
      <c r="AC6" s="2"/>
    </row>
    <row r="7" spans="2:38" ht="15.95" customHeight="1" thickTop="1">
      <c r="B7" s="59">
        <v>2000</v>
      </c>
      <c r="C7" s="60">
        <v>301</v>
      </c>
      <c r="D7" s="61">
        <v>5160</v>
      </c>
      <c r="E7" s="62">
        <v>5590.44</v>
      </c>
      <c r="F7" s="63"/>
      <c r="G7" s="64">
        <v>25</v>
      </c>
      <c r="H7" s="61">
        <v>1405</v>
      </c>
      <c r="I7" s="62">
        <v>360.97</v>
      </c>
      <c r="J7" s="63"/>
      <c r="K7" s="64">
        <v>186</v>
      </c>
      <c r="L7" s="61">
        <v>1930045.5</v>
      </c>
      <c r="M7" s="61"/>
      <c r="N7" s="64">
        <v>7</v>
      </c>
      <c r="O7" s="61">
        <v>164111</v>
      </c>
      <c r="P7" s="61"/>
      <c r="Q7" s="64">
        <v>34</v>
      </c>
      <c r="R7" s="61">
        <v>209006.5</v>
      </c>
      <c r="S7" s="65" t="s">
        <v>25</v>
      </c>
      <c r="T7" s="66" t="s">
        <v>25</v>
      </c>
      <c r="U7" s="66" t="s">
        <v>25</v>
      </c>
      <c r="V7" s="66" t="s">
        <v>25</v>
      </c>
      <c r="W7" s="67">
        <f t="shared" ref="W7:W15" si="0">C7+G7+K7+N7+Q7</f>
        <v>553</v>
      </c>
      <c r="X7" s="68"/>
      <c r="Y7" s="15"/>
      <c r="Z7" s="29"/>
      <c r="AA7" s="27"/>
      <c r="AB7" s="28"/>
      <c r="AC7" s="28"/>
      <c r="AD7" s="19"/>
      <c r="AE7" s="19"/>
      <c r="AF7" s="19"/>
      <c r="AG7" s="19"/>
      <c r="AH7" s="19"/>
      <c r="AI7" s="19"/>
      <c r="AJ7" s="19"/>
      <c r="AK7" s="19"/>
    </row>
    <row r="8" spans="2:38" ht="15.95" customHeight="1">
      <c r="B8" s="59">
        <v>2001</v>
      </c>
      <c r="C8" s="60">
        <v>283</v>
      </c>
      <c r="D8" s="61">
        <v>4042</v>
      </c>
      <c r="E8" s="62">
        <v>5449.8406999999988</v>
      </c>
      <c r="F8" s="63"/>
      <c r="G8" s="64">
        <v>29</v>
      </c>
      <c r="H8" s="61">
        <v>832</v>
      </c>
      <c r="I8" s="62">
        <v>1138.5039999999999</v>
      </c>
      <c r="J8" s="63"/>
      <c r="K8" s="64">
        <v>156</v>
      </c>
      <c r="L8" s="61">
        <v>1309546.1000000001</v>
      </c>
      <c r="M8" s="61"/>
      <c r="N8" s="64">
        <v>18</v>
      </c>
      <c r="O8" s="61">
        <v>485301</v>
      </c>
      <c r="P8" s="61"/>
      <c r="Q8" s="13">
        <v>31</v>
      </c>
      <c r="R8" s="14">
        <v>427649</v>
      </c>
      <c r="S8" s="65" t="s">
        <v>25</v>
      </c>
      <c r="T8" s="66" t="s">
        <v>25</v>
      </c>
      <c r="U8" s="66" t="s">
        <v>25</v>
      </c>
      <c r="V8" s="66" t="s">
        <v>25</v>
      </c>
      <c r="W8" s="67">
        <f t="shared" si="0"/>
        <v>517</v>
      </c>
      <c r="X8" s="68"/>
      <c r="Y8" s="15"/>
      <c r="Z8" s="29"/>
      <c r="AA8" s="27"/>
      <c r="AB8" s="28"/>
      <c r="AC8" s="28"/>
      <c r="AD8" s="19"/>
      <c r="AE8" s="19"/>
      <c r="AF8" s="19"/>
      <c r="AG8" s="19"/>
      <c r="AH8" s="19"/>
      <c r="AI8" s="19"/>
      <c r="AJ8" s="19"/>
      <c r="AK8" s="19"/>
    </row>
    <row r="9" spans="2:38" ht="15.95" customHeight="1">
      <c r="B9" s="59">
        <v>2002</v>
      </c>
      <c r="C9" s="60">
        <v>277</v>
      </c>
      <c r="D9" s="61">
        <v>4396</v>
      </c>
      <c r="E9" s="62">
        <v>5482.2276999999995</v>
      </c>
      <c r="F9" s="63"/>
      <c r="G9" s="64">
        <v>34</v>
      </c>
      <c r="H9" s="61">
        <v>838</v>
      </c>
      <c r="I9" s="62">
        <v>1124.6517999999999</v>
      </c>
      <c r="J9" s="63"/>
      <c r="K9" s="64">
        <v>214</v>
      </c>
      <c r="L9" s="61">
        <v>1672189</v>
      </c>
      <c r="M9" s="61"/>
      <c r="N9" s="64">
        <v>13</v>
      </c>
      <c r="O9" s="61">
        <v>372674</v>
      </c>
      <c r="P9" s="61"/>
      <c r="Q9" s="13">
        <v>36</v>
      </c>
      <c r="R9" s="14">
        <v>616576</v>
      </c>
      <c r="S9" s="65" t="s">
        <v>25</v>
      </c>
      <c r="T9" s="66" t="s">
        <v>25</v>
      </c>
      <c r="U9" s="66" t="s">
        <v>25</v>
      </c>
      <c r="V9" s="66" t="s">
        <v>25</v>
      </c>
      <c r="W9" s="67">
        <f t="shared" si="0"/>
        <v>574</v>
      </c>
      <c r="X9" s="68"/>
      <c r="Y9" s="16"/>
      <c r="Z9" s="29"/>
      <c r="AA9" s="27"/>
      <c r="AB9" s="28"/>
      <c r="AC9" s="28"/>
      <c r="AD9" s="19"/>
      <c r="AE9" s="19"/>
      <c r="AF9" s="19"/>
      <c r="AG9" s="19"/>
      <c r="AH9" s="19"/>
      <c r="AI9" s="19"/>
      <c r="AJ9" s="19"/>
      <c r="AK9" s="19"/>
    </row>
    <row r="10" spans="2:38" ht="15.95" customHeight="1">
      <c r="B10" s="59">
        <v>2003</v>
      </c>
      <c r="C10" s="60">
        <v>307</v>
      </c>
      <c r="D10" s="61">
        <v>5145</v>
      </c>
      <c r="E10" s="62">
        <v>4165.3667299999997</v>
      </c>
      <c r="F10" s="63"/>
      <c r="G10" s="64">
        <v>29</v>
      </c>
      <c r="H10" s="61">
        <v>749</v>
      </c>
      <c r="I10" s="62">
        <v>420.35169999999994</v>
      </c>
      <c r="J10" s="63"/>
      <c r="K10" s="64">
        <v>176</v>
      </c>
      <c r="L10" s="69">
        <v>2045919</v>
      </c>
      <c r="M10" s="69"/>
      <c r="N10" s="70">
        <v>16</v>
      </c>
      <c r="O10" s="69">
        <v>467980</v>
      </c>
      <c r="P10" s="69"/>
      <c r="Q10" s="13">
        <v>36</v>
      </c>
      <c r="R10" s="14">
        <v>874821</v>
      </c>
      <c r="S10" s="65" t="s">
        <v>25</v>
      </c>
      <c r="T10" s="66" t="s">
        <v>25</v>
      </c>
      <c r="U10" s="66" t="s">
        <v>25</v>
      </c>
      <c r="V10" s="66" t="s">
        <v>25</v>
      </c>
      <c r="W10" s="67">
        <f t="shared" si="0"/>
        <v>564</v>
      </c>
      <c r="X10" s="68"/>
      <c r="Y10" s="15"/>
      <c r="Z10" s="30"/>
      <c r="AA10" s="27"/>
      <c r="AB10" s="28"/>
      <c r="AC10" s="28"/>
      <c r="AD10" s="19"/>
      <c r="AE10" s="19"/>
      <c r="AF10" s="19"/>
      <c r="AG10" s="19"/>
      <c r="AH10" s="19"/>
      <c r="AI10" s="19"/>
      <c r="AJ10" s="19"/>
      <c r="AK10" s="19"/>
      <c r="AL10" s="44"/>
    </row>
    <row r="11" spans="2:38" ht="15.95" customHeight="1">
      <c r="B11" s="59">
        <v>2004</v>
      </c>
      <c r="C11" s="60">
        <v>348</v>
      </c>
      <c r="D11" s="61">
        <v>3927</v>
      </c>
      <c r="E11" s="62">
        <v>3146.8422999999993</v>
      </c>
      <c r="F11" s="63"/>
      <c r="G11" s="64">
        <v>28</v>
      </c>
      <c r="H11" s="61">
        <v>984</v>
      </c>
      <c r="I11" s="61">
        <v>334.96399999999994</v>
      </c>
      <c r="J11" s="71"/>
      <c r="K11" s="72">
        <v>164</v>
      </c>
      <c r="L11" s="73">
        <v>2589791</v>
      </c>
      <c r="M11" s="73"/>
      <c r="N11" s="74">
        <v>8</v>
      </c>
      <c r="O11" s="69">
        <v>258526</v>
      </c>
      <c r="P11" s="69"/>
      <c r="Q11" s="60">
        <v>40</v>
      </c>
      <c r="R11" s="61">
        <v>489373</v>
      </c>
      <c r="S11" s="65" t="s">
        <v>25</v>
      </c>
      <c r="T11" s="66" t="s">
        <v>25</v>
      </c>
      <c r="U11" s="66" t="s">
        <v>25</v>
      </c>
      <c r="V11" s="66" t="s">
        <v>25</v>
      </c>
      <c r="W11" s="67">
        <f t="shared" si="0"/>
        <v>588</v>
      </c>
      <c r="X11" s="68"/>
      <c r="Y11" s="15"/>
      <c r="Z11" s="21"/>
      <c r="AA11" s="27"/>
      <c r="AB11" s="28"/>
      <c r="AC11" s="28"/>
      <c r="AD11" s="19"/>
      <c r="AE11" s="19"/>
      <c r="AF11" s="19"/>
      <c r="AG11" s="19"/>
      <c r="AH11" s="19"/>
      <c r="AI11" s="19"/>
      <c r="AJ11" s="19"/>
      <c r="AK11" s="19"/>
    </row>
    <row r="12" spans="2:38" ht="15.95" customHeight="1">
      <c r="B12" s="59">
        <v>2005</v>
      </c>
      <c r="C12" s="60">
        <v>315</v>
      </c>
      <c r="D12" s="61">
        <v>3152</v>
      </c>
      <c r="E12" s="62">
        <v>3933.7622999999994</v>
      </c>
      <c r="F12" s="63"/>
      <c r="G12" s="60">
        <v>49</v>
      </c>
      <c r="H12" s="61">
        <v>1878</v>
      </c>
      <c r="I12" s="61">
        <v>550.19759999999997</v>
      </c>
      <c r="J12" s="71"/>
      <c r="K12" s="72">
        <v>185</v>
      </c>
      <c r="L12" s="73">
        <v>2494426.56</v>
      </c>
      <c r="M12" s="73"/>
      <c r="N12" s="74">
        <v>20</v>
      </c>
      <c r="O12" s="69">
        <v>492161</v>
      </c>
      <c r="P12" s="69"/>
      <c r="Q12" s="60">
        <v>32</v>
      </c>
      <c r="R12" s="61">
        <v>267188</v>
      </c>
      <c r="S12" s="65" t="s">
        <v>25</v>
      </c>
      <c r="T12" s="66" t="s">
        <v>25</v>
      </c>
      <c r="U12" s="66" t="s">
        <v>25</v>
      </c>
      <c r="V12" s="66" t="s">
        <v>25</v>
      </c>
      <c r="W12" s="67">
        <f t="shared" si="0"/>
        <v>601</v>
      </c>
      <c r="X12" s="17"/>
      <c r="Y12" s="15"/>
      <c r="Z12" s="21"/>
      <c r="AA12" s="27"/>
      <c r="AB12" s="28"/>
      <c r="AC12" s="28"/>
      <c r="AD12" s="19"/>
      <c r="AE12" s="19"/>
      <c r="AF12" s="19"/>
      <c r="AG12" s="19"/>
      <c r="AH12" s="19"/>
      <c r="AI12" s="19"/>
      <c r="AJ12" s="19"/>
      <c r="AK12" s="19"/>
    </row>
    <row r="13" spans="2:38" ht="15.95" customHeight="1">
      <c r="B13" s="59">
        <v>2006</v>
      </c>
      <c r="C13" s="74">
        <v>293</v>
      </c>
      <c r="D13" s="69">
        <v>3029</v>
      </c>
      <c r="E13" s="69">
        <v>5015</v>
      </c>
      <c r="F13" s="75"/>
      <c r="G13" s="25">
        <v>34</v>
      </c>
      <c r="H13" s="18">
        <v>1251</v>
      </c>
      <c r="I13" s="18">
        <v>139.80000000000001</v>
      </c>
      <c r="J13" s="26"/>
      <c r="K13" s="25">
        <v>175</v>
      </c>
      <c r="L13" s="18">
        <v>2905821.89</v>
      </c>
      <c r="M13" s="18"/>
      <c r="N13" s="25">
        <v>11</v>
      </c>
      <c r="O13" s="18">
        <v>184505</v>
      </c>
      <c r="P13" s="18"/>
      <c r="Q13" s="25">
        <v>25</v>
      </c>
      <c r="R13" s="18">
        <v>632312.19999999995</v>
      </c>
      <c r="S13" s="65" t="s">
        <v>25</v>
      </c>
      <c r="T13" s="66" t="s">
        <v>25</v>
      </c>
      <c r="U13" s="66" t="s">
        <v>25</v>
      </c>
      <c r="V13" s="66" t="s">
        <v>25</v>
      </c>
      <c r="W13" s="67">
        <f t="shared" si="0"/>
        <v>538</v>
      </c>
      <c r="X13" s="22"/>
      <c r="Y13" s="15"/>
      <c r="Z13" s="30"/>
      <c r="AA13" s="27"/>
      <c r="AB13" s="28"/>
      <c r="AC13" s="28"/>
      <c r="AD13" s="19"/>
      <c r="AE13" s="19"/>
      <c r="AF13" s="19"/>
      <c r="AG13" s="19"/>
      <c r="AH13" s="19"/>
      <c r="AI13" s="19"/>
      <c r="AJ13" s="19"/>
      <c r="AK13" s="19"/>
    </row>
    <row r="14" spans="2:38" ht="15.95" customHeight="1">
      <c r="B14" s="59">
        <v>2007</v>
      </c>
      <c r="C14" s="74">
        <v>225</v>
      </c>
      <c r="D14" s="69">
        <v>1739</v>
      </c>
      <c r="E14" s="69">
        <v>3984.3314000000005</v>
      </c>
      <c r="F14" s="75"/>
      <c r="G14" s="25">
        <v>29</v>
      </c>
      <c r="H14" s="18">
        <v>645</v>
      </c>
      <c r="I14" s="18">
        <v>216.02099999999996</v>
      </c>
      <c r="J14" s="26"/>
      <c r="K14" s="25">
        <v>160</v>
      </c>
      <c r="L14" s="18">
        <v>3317758.98</v>
      </c>
      <c r="M14" s="18"/>
      <c r="N14" s="25">
        <v>7</v>
      </c>
      <c r="O14" s="18">
        <v>7000</v>
      </c>
      <c r="P14" s="18"/>
      <c r="Q14" s="25">
        <v>24</v>
      </c>
      <c r="R14" s="18">
        <v>227688</v>
      </c>
      <c r="S14" s="65" t="s">
        <v>25</v>
      </c>
      <c r="T14" s="66" t="s">
        <v>25</v>
      </c>
      <c r="U14" s="66" t="s">
        <v>25</v>
      </c>
      <c r="V14" s="66" t="s">
        <v>25</v>
      </c>
      <c r="W14" s="67">
        <f t="shared" si="0"/>
        <v>445</v>
      </c>
      <c r="X14" s="23"/>
      <c r="Y14" s="15"/>
      <c r="Z14" s="27"/>
      <c r="AA14" s="27"/>
      <c r="AB14" s="28"/>
      <c r="AC14" s="28"/>
      <c r="AD14" s="19"/>
      <c r="AE14" s="19"/>
      <c r="AF14" s="19"/>
      <c r="AG14" s="19"/>
      <c r="AH14" s="19"/>
      <c r="AI14" s="19"/>
      <c r="AJ14" s="19"/>
      <c r="AK14" s="19"/>
    </row>
    <row r="15" spans="2:38" ht="15.95" customHeight="1">
      <c r="B15" s="59">
        <v>2008</v>
      </c>
      <c r="C15" s="74">
        <v>198</v>
      </c>
      <c r="D15" s="69">
        <v>1557</v>
      </c>
      <c r="E15" s="69">
        <v>1685.5411000000004</v>
      </c>
      <c r="F15" s="75"/>
      <c r="G15" s="25">
        <v>18</v>
      </c>
      <c r="H15" s="18">
        <v>521</v>
      </c>
      <c r="I15" s="18">
        <v>123.166</v>
      </c>
      <c r="J15" s="26"/>
      <c r="K15" s="25">
        <v>153</v>
      </c>
      <c r="L15" s="18">
        <v>1783874.84</v>
      </c>
      <c r="M15" s="18"/>
      <c r="N15" s="25">
        <v>19</v>
      </c>
      <c r="O15" s="18">
        <v>194343.5</v>
      </c>
      <c r="P15" s="18"/>
      <c r="Q15" s="25">
        <v>36</v>
      </c>
      <c r="R15" s="18">
        <v>296923.37699999998</v>
      </c>
      <c r="S15" s="65" t="s">
        <v>25</v>
      </c>
      <c r="T15" s="66" t="s">
        <v>25</v>
      </c>
      <c r="U15" s="66" t="s">
        <v>25</v>
      </c>
      <c r="V15" s="66" t="s">
        <v>25</v>
      </c>
      <c r="W15" s="67">
        <f t="shared" si="0"/>
        <v>424</v>
      </c>
      <c r="X15" s="23"/>
      <c r="Y15" s="15"/>
      <c r="Z15" s="21"/>
      <c r="AA15" s="27"/>
      <c r="AB15" s="28"/>
      <c r="AC15" s="28"/>
      <c r="AD15" s="19"/>
      <c r="AE15" s="19"/>
      <c r="AF15" s="19"/>
      <c r="AG15" s="19"/>
      <c r="AH15" s="19"/>
      <c r="AI15" s="19"/>
      <c r="AJ15" s="19"/>
      <c r="AK15" s="19"/>
    </row>
    <row r="16" spans="2:38" ht="15.95" customHeight="1">
      <c r="B16" s="59">
        <v>2009</v>
      </c>
      <c r="C16" s="74">
        <v>125</v>
      </c>
      <c r="D16" s="69">
        <v>661</v>
      </c>
      <c r="E16" s="69">
        <v>740.58459999999991</v>
      </c>
      <c r="F16" s="75"/>
      <c r="G16" s="25">
        <v>11</v>
      </c>
      <c r="H16" s="18">
        <v>936</v>
      </c>
      <c r="I16" s="18">
        <v>146.90119999999999</v>
      </c>
      <c r="J16" s="26"/>
      <c r="K16" s="25">
        <v>101</v>
      </c>
      <c r="L16" s="18">
        <v>1773502.52</v>
      </c>
      <c r="M16" s="18"/>
      <c r="N16" s="25">
        <v>35</v>
      </c>
      <c r="O16" s="18">
        <v>275780.2</v>
      </c>
      <c r="P16" s="18"/>
      <c r="Q16" s="25">
        <v>19</v>
      </c>
      <c r="R16" s="18">
        <v>169911.4</v>
      </c>
      <c r="S16" s="25">
        <v>5</v>
      </c>
      <c r="T16" s="18">
        <v>8</v>
      </c>
      <c r="U16" s="18">
        <v>3.7509999999999999</v>
      </c>
      <c r="V16" s="18">
        <v>7234</v>
      </c>
      <c r="W16" s="67">
        <f t="shared" ref="W16:W23" si="1">C16+G16+K16+N16+Q16+S16</f>
        <v>296</v>
      </c>
      <c r="X16" s="23"/>
      <c r="Y16" s="15"/>
      <c r="Z16" s="21"/>
      <c r="AA16" s="27"/>
      <c r="AB16" s="28"/>
      <c r="AC16" s="28"/>
      <c r="AD16" s="19"/>
      <c r="AE16" s="19"/>
      <c r="AF16" s="19"/>
      <c r="AG16" s="19"/>
      <c r="AH16" s="19"/>
      <c r="AI16" s="19"/>
      <c r="AJ16" s="19"/>
      <c r="AK16" s="19"/>
    </row>
    <row r="17" spans="2:37" ht="15.95" customHeight="1">
      <c r="B17" s="59">
        <v>2010</v>
      </c>
      <c r="C17" s="74">
        <v>173</v>
      </c>
      <c r="D17" s="69">
        <v>1237</v>
      </c>
      <c r="E17" s="69">
        <v>880.87680000000012</v>
      </c>
      <c r="F17" s="75"/>
      <c r="G17" s="25">
        <v>18</v>
      </c>
      <c r="H17" s="18">
        <v>1264</v>
      </c>
      <c r="I17" s="18">
        <v>191</v>
      </c>
      <c r="J17" s="26"/>
      <c r="K17" s="25">
        <v>76</v>
      </c>
      <c r="L17" s="18">
        <v>1072747</v>
      </c>
      <c r="M17" s="18"/>
      <c r="N17" s="25">
        <v>29</v>
      </c>
      <c r="O17" s="18">
        <v>394059.25</v>
      </c>
      <c r="P17" s="18"/>
      <c r="Q17" s="25">
        <v>21</v>
      </c>
      <c r="R17" s="18">
        <v>570174.1</v>
      </c>
      <c r="S17" s="25">
        <v>10</v>
      </c>
      <c r="T17" s="18">
        <v>9</v>
      </c>
      <c r="U17" s="18">
        <v>221.0119</v>
      </c>
      <c r="V17" s="18">
        <v>121162</v>
      </c>
      <c r="W17" s="67">
        <f t="shared" si="1"/>
        <v>327</v>
      </c>
      <c r="X17" s="23"/>
      <c r="Y17" s="15"/>
      <c r="Z17" s="21"/>
      <c r="AA17" s="27"/>
      <c r="AB17" s="28"/>
      <c r="AC17" s="28"/>
      <c r="AD17" s="19"/>
      <c r="AE17" s="19"/>
      <c r="AF17" s="19"/>
      <c r="AG17" s="19"/>
      <c r="AH17" s="19"/>
      <c r="AI17" s="19"/>
      <c r="AJ17" s="19"/>
      <c r="AK17" s="19"/>
    </row>
    <row r="18" spans="2:37" ht="15.95" customHeight="1">
      <c r="B18" s="59">
        <v>2011</v>
      </c>
      <c r="C18" s="74">
        <v>143</v>
      </c>
      <c r="D18" s="69">
        <v>590</v>
      </c>
      <c r="E18" s="69">
        <v>337.64</v>
      </c>
      <c r="F18" s="75"/>
      <c r="G18" s="25">
        <v>13</v>
      </c>
      <c r="H18" s="18">
        <v>620</v>
      </c>
      <c r="I18" s="18">
        <v>2400</v>
      </c>
      <c r="J18" s="26"/>
      <c r="K18" s="25">
        <v>72</v>
      </c>
      <c r="L18" s="18">
        <v>1136267</v>
      </c>
      <c r="M18" s="18"/>
      <c r="N18" s="25">
        <v>6</v>
      </c>
      <c r="O18" s="18">
        <v>600</v>
      </c>
      <c r="P18" s="18"/>
      <c r="Q18" s="25">
        <v>15</v>
      </c>
      <c r="R18" s="18">
        <v>211258</v>
      </c>
      <c r="S18" s="25">
        <v>4</v>
      </c>
      <c r="T18" s="18">
        <v>1</v>
      </c>
      <c r="U18" s="18">
        <v>2.5499999999999998</v>
      </c>
      <c r="V18" s="18">
        <v>42246</v>
      </c>
      <c r="W18" s="67">
        <f t="shared" si="1"/>
        <v>253</v>
      </c>
      <c r="X18" s="23"/>
      <c r="Y18" s="15"/>
      <c r="Z18" s="21"/>
      <c r="AA18" s="27"/>
      <c r="AB18" s="28"/>
      <c r="AC18" s="28"/>
      <c r="AD18" s="19"/>
      <c r="AE18" s="19"/>
      <c r="AF18" s="19"/>
      <c r="AG18" s="19"/>
      <c r="AH18" s="19"/>
      <c r="AI18" s="19"/>
      <c r="AJ18" s="19"/>
      <c r="AK18" s="19"/>
    </row>
    <row r="19" spans="2:37" ht="15.95" customHeight="1">
      <c r="B19" s="59">
        <v>2012</v>
      </c>
      <c r="C19" s="74">
        <v>106</v>
      </c>
      <c r="D19" s="69">
        <v>470</v>
      </c>
      <c r="E19" s="69">
        <v>2349.232</v>
      </c>
      <c r="F19" s="75"/>
      <c r="G19" s="25">
        <v>7</v>
      </c>
      <c r="H19" s="18">
        <v>836</v>
      </c>
      <c r="I19" s="18">
        <v>128.351</v>
      </c>
      <c r="J19" s="26"/>
      <c r="K19" s="25">
        <v>71</v>
      </c>
      <c r="L19" s="18">
        <v>1020970</v>
      </c>
      <c r="M19" s="18"/>
      <c r="N19" s="25">
        <v>11</v>
      </c>
      <c r="O19" s="18">
        <v>19961</v>
      </c>
      <c r="P19" s="18"/>
      <c r="Q19" s="25">
        <v>17</v>
      </c>
      <c r="R19" s="18">
        <v>211625</v>
      </c>
      <c r="S19" s="25">
        <v>12</v>
      </c>
      <c r="T19" s="18">
        <v>0</v>
      </c>
      <c r="U19" s="18">
        <v>46.281199999999998</v>
      </c>
      <c r="V19" s="18">
        <v>48558.2</v>
      </c>
      <c r="W19" s="67">
        <f t="shared" si="1"/>
        <v>224</v>
      </c>
      <c r="X19" s="23"/>
      <c r="Y19" s="15"/>
      <c r="Z19" s="21"/>
      <c r="AA19" s="27"/>
      <c r="AB19" s="28"/>
      <c r="AC19" s="28"/>
      <c r="AD19" s="19"/>
      <c r="AE19" s="19"/>
      <c r="AF19" s="19"/>
      <c r="AG19" s="19"/>
      <c r="AH19" s="19"/>
      <c r="AI19" s="19"/>
      <c r="AJ19" s="19"/>
      <c r="AK19" s="19"/>
    </row>
    <row r="20" spans="2:37" ht="15.95" customHeight="1">
      <c r="B20" s="59">
        <v>2013</v>
      </c>
      <c r="C20" s="74">
        <v>132</v>
      </c>
      <c r="D20" s="69">
        <v>669</v>
      </c>
      <c r="E20" s="69">
        <v>1279.0838000000001</v>
      </c>
      <c r="F20" s="75"/>
      <c r="G20" s="25">
        <v>9</v>
      </c>
      <c r="H20" s="18">
        <v>291</v>
      </c>
      <c r="I20" s="18">
        <v>37.927</v>
      </c>
      <c r="J20" s="26"/>
      <c r="K20" s="25">
        <v>44</v>
      </c>
      <c r="L20" s="18">
        <v>589354.69999999995</v>
      </c>
      <c r="M20" s="18"/>
      <c r="N20" s="25">
        <v>14</v>
      </c>
      <c r="O20" s="18">
        <v>231611</v>
      </c>
      <c r="P20" s="18"/>
      <c r="Q20" s="25">
        <v>20</v>
      </c>
      <c r="R20" s="18">
        <v>279384</v>
      </c>
      <c r="S20" s="25">
        <v>9</v>
      </c>
      <c r="T20" s="18">
        <v>30</v>
      </c>
      <c r="U20" s="18">
        <v>10.896100000000001</v>
      </c>
      <c r="V20" s="18">
        <v>52011</v>
      </c>
      <c r="W20" s="67">
        <f t="shared" si="1"/>
        <v>228</v>
      </c>
      <c r="X20" s="23"/>
      <c r="Y20" s="15"/>
      <c r="Z20" s="21"/>
      <c r="AA20" s="27"/>
      <c r="AB20" s="28"/>
      <c r="AC20" s="28"/>
      <c r="AD20" s="19"/>
      <c r="AE20" s="19"/>
      <c r="AF20" s="19"/>
      <c r="AG20" s="19"/>
      <c r="AH20" s="19"/>
      <c r="AI20" s="19"/>
      <c r="AJ20" s="19"/>
      <c r="AK20" s="19"/>
    </row>
    <row r="21" spans="2:37" ht="15.95" customHeight="1">
      <c r="B21" s="76">
        <v>2014</v>
      </c>
      <c r="C21" s="69">
        <v>165</v>
      </c>
      <c r="D21" s="69">
        <v>1114</v>
      </c>
      <c r="E21" s="69">
        <v>2281.78665</v>
      </c>
      <c r="F21" s="75"/>
      <c r="G21" s="25">
        <v>15</v>
      </c>
      <c r="H21" s="18">
        <v>1283</v>
      </c>
      <c r="I21" s="18">
        <v>319.03190000000001</v>
      </c>
      <c r="J21" s="26"/>
      <c r="K21" s="25">
        <v>77</v>
      </c>
      <c r="L21" s="18">
        <v>890047.25</v>
      </c>
      <c r="M21" s="18"/>
      <c r="N21" s="25">
        <v>19</v>
      </c>
      <c r="O21" s="18">
        <v>222354</v>
      </c>
      <c r="P21" s="18"/>
      <c r="Q21" s="25">
        <v>21</v>
      </c>
      <c r="R21" s="18">
        <v>193096</v>
      </c>
      <c r="S21" s="25">
        <v>11</v>
      </c>
      <c r="T21" s="18">
        <v>18</v>
      </c>
      <c r="U21" s="18">
        <v>152</v>
      </c>
      <c r="V21" s="18">
        <v>77970</v>
      </c>
      <c r="W21" s="67">
        <f t="shared" si="1"/>
        <v>308</v>
      </c>
      <c r="X21" s="23"/>
      <c r="Y21" s="15"/>
      <c r="Z21" s="21"/>
      <c r="AA21" s="27"/>
      <c r="AB21" s="28"/>
      <c r="AC21" s="28"/>
      <c r="AD21" s="19"/>
      <c r="AE21" s="19"/>
      <c r="AF21" s="19"/>
      <c r="AG21" s="19"/>
      <c r="AH21" s="19"/>
      <c r="AI21" s="19"/>
      <c r="AJ21" s="19"/>
      <c r="AK21" s="19"/>
    </row>
    <row r="22" spans="2:37" ht="15.95" customHeight="1">
      <c r="B22" s="76">
        <v>2015</v>
      </c>
      <c r="C22" s="77">
        <v>202</v>
      </c>
      <c r="D22" s="69">
        <v>1284</v>
      </c>
      <c r="E22" s="78">
        <v>239.24029999999999</v>
      </c>
      <c r="F22" s="77"/>
      <c r="G22" s="72">
        <v>10</v>
      </c>
      <c r="H22" s="77">
        <v>262</v>
      </c>
      <c r="I22" s="18">
        <v>206.97899999999998</v>
      </c>
      <c r="J22" s="77"/>
      <c r="K22" s="72">
        <v>86</v>
      </c>
      <c r="L22" s="78">
        <v>583567</v>
      </c>
      <c r="M22" s="77"/>
      <c r="N22" s="72">
        <v>7</v>
      </c>
      <c r="O22" s="78">
        <v>58950</v>
      </c>
      <c r="P22" s="77"/>
      <c r="Q22" s="72">
        <v>17</v>
      </c>
      <c r="R22" s="18">
        <v>141264.13</v>
      </c>
      <c r="S22" s="72">
        <v>12</v>
      </c>
      <c r="T22" s="77">
        <v>140</v>
      </c>
      <c r="U22" s="78">
        <v>582</v>
      </c>
      <c r="V22" s="78">
        <v>276496</v>
      </c>
      <c r="W22" s="67">
        <f t="shared" si="1"/>
        <v>334</v>
      </c>
      <c r="X22" s="23"/>
      <c r="Y22" s="15"/>
      <c r="Z22" s="27"/>
      <c r="AA22" s="27"/>
      <c r="AB22" s="28"/>
      <c r="AC22" s="28"/>
      <c r="AD22" s="19"/>
      <c r="AE22" s="19"/>
      <c r="AF22" s="27"/>
      <c r="AG22" s="19"/>
      <c r="AH22" s="19"/>
      <c r="AI22" s="19"/>
      <c r="AJ22" s="19"/>
      <c r="AK22" s="19"/>
    </row>
    <row r="23" spans="2:37" ht="15.95" customHeight="1">
      <c r="B23" s="76">
        <v>2016</v>
      </c>
      <c r="C23" s="77">
        <v>178</v>
      </c>
      <c r="D23" s="69">
        <v>1059</v>
      </c>
      <c r="E23" s="78">
        <v>1680.7172</v>
      </c>
      <c r="F23" s="77"/>
      <c r="G23" s="72">
        <v>21</v>
      </c>
      <c r="H23" s="77">
        <v>1093</v>
      </c>
      <c r="I23" s="18">
        <v>1251.29</v>
      </c>
      <c r="J23" s="77"/>
      <c r="K23" s="72">
        <v>70</v>
      </c>
      <c r="L23" s="78">
        <v>832384.9</v>
      </c>
      <c r="M23" s="77"/>
      <c r="N23" s="72">
        <v>11</v>
      </c>
      <c r="O23" s="78">
        <v>404378</v>
      </c>
      <c r="P23" s="77"/>
      <c r="Q23" s="72">
        <v>25</v>
      </c>
      <c r="R23" s="18">
        <v>450626</v>
      </c>
      <c r="S23" s="72">
        <v>14</v>
      </c>
      <c r="T23" s="77">
        <v>130</v>
      </c>
      <c r="U23" s="78">
        <v>106.361</v>
      </c>
      <c r="V23" s="78">
        <v>119408</v>
      </c>
      <c r="W23" s="67">
        <f t="shared" si="1"/>
        <v>319</v>
      </c>
      <c r="X23" s="23"/>
      <c r="Y23" s="15"/>
      <c r="Z23" s="27"/>
      <c r="AA23" s="27"/>
      <c r="AB23" s="28"/>
      <c r="AC23" s="28"/>
      <c r="AD23" s="19"/>
      <c r="AE23" s="19"/>
      <c r="AF23" s="27"/>
      <c r="AG23" s="19"/>
      <c r="AH23" s="19"/>
      <c r="AI23" s="19"/>
      <c r="AJ23" s="19"/>
      <c r="AK23" s="19"/>
    </row>
    <row r="24" spans="2:37" ht="15.95" customHeight="1">
      <c r="B24" s="76">
        <v>2017</v>
      </c>
      <c r="C24" s="79">
        <v>240</v>
      </c>
      <c r="D24" s="79">
        <v>1653</v>
      </c>
      <c r="E24" s="78">
        <v>1840.4167</v>
      </c>
      <c r="F24" s="77"/>
      <c r="G24" s="72">
        <v>11</v>
      </c>
      <c r="H24" s="46">
        <v>1281</v>
      </c>
      <c r="I24" s="46">
        <v>319.36099999999999</v>
      </c>
      <c r="J24" s="77"/>
      <c r="K24" s="72">
        <v>56</v>
      </c>
      <c r="L24" s="78">
        <v>1199447</v>
      </c>
      <c r="M24" s="77"/>
      <c r="N24" s="72">
        <v>10</v>
      </c>
      <c r="O24" s="78">
        <v>95779</v>
      </c>
      <c r="P24" s="77"/>
      <c r="Q24" s="72">
        <v>25</v>
      </c>
      <c r="R24" s="18">
        <v>323805</v>
      </c>
      <c r="S24" s="72">
        <v>11</v>
      </c>
      <c r="T24" s="46">
        <v>8</v>
      </c>
      <c r="U24" s="78">
        <v>66.385000000000005</v>
      </c>
      <c r="V24" s="78">
        <v>82299</v>
      </c>
      <c r="W24" s="67">
        <f t="shared" ref="W24:W30" si="2">C24+G24+K24+N24+Q24+S24</f>
        <v>353</v>
      </c>
      <c r="X24" s="23"/>
      <c r="Y24" s="15"/>
      <c r="Z24" s="27"/>
      <c r="AA24" s="27"/>
      <c r="AB24" s="28"/>
      <c r="AC24" s="28"/>
      <c r="AD24" s="19"/>
      <c r="AE24" s="19"/>
      <c r="AF24" s="27"/>
      <c r="AG24" s="19"/>
      <c r="AH24" s="19"/>
      <c r="AI24" s="19"/>
      <c r="AJ24" s="19"/>
      <c r="AK24" s="19"/>
    </row>
    <row r="25" spans="2:37" ht="15.95" customHeight="1">
      <c r="B25" s="76">
        <v>2018</v>
      </c>
      <c r="C25" s="79">
        <v>189</v>
      </c>
      <c r="D25" s="79">
        <v>1347</v>
      </c>
      <c r="E25" s="80">
        <v>18829</v>
      </c>
      <c r="F25" s="77"/>
      <c r="G25" s="72">
        <v>12</v>
      </c>
      <c r="H25" s="46">
        <v>722</v>
      </c>
      <c r="I25" s="46">
        <v>68.7</v>
      </c>
      <c r="J25" s="77"/>
      <c r="K25" s="81">
        <v>70</v>
      </c>
      <c r="L25" s="80">
        <v>1209531</v>
      </c>
      <c r="M25" s="77"/>
      <c r="N25" s="72">
        <v>26</v>
      </c>
      <c r="O25" s="80">
        <v>323346</v>
      </c>
      <c r="P25" s="77"/>
      <c r="Q25" s="81">
        <v>26</v>
      </c>
      <c r="R25" s="46">
        <v>513939</v>
      </c>
      <c r="S25" s="72">
        <v>8</v>
      </c>
      <c r="T25" s="82" t="s">
        <v>25</v>
      </c>
      <c r="U25" s="80">
        <v>0</v>
      </c>
      <c r="V25" s="80">
        <v>99992</v>
      </c>
      <c r="W25" s="83">
        <f t="shared" si="2"/>
        <v>331</v>
      </c>
      <c r="X25" s="23"/>
      <c r="Y25" s="15"/>
      <c r="Z25" s="27"/>
      <c r="AA25" s="27"/>
      <c r="AB25" s="28"/>
      <c r="AC25" s="28"/>
      <c r="AD25" s="19"/>
      <c r="AE25" s="19"/>
      <c r="AF25" s="27"/>
      <c r="AG25" s="19"/>
      <c r="AH25" s="19"/>
      <c r="AI25" s="19"/>
      <c r="AJ25" s="19"/>
      <c r="AK25" s="19"/>
    </row>
    <row r="26" spans="2:37" ht="15.95" customHeight="1">
      <c r="B26" s="76">
        <v>2019</v>
      </c>
      <c r="C26" s="79">
        <v>154</v>
      </c>
      <c r="D26" s="79">
        <v>1410</v>
      </c>
      <c r="E26" s="80">
        <v>5385.4630999999999</v>
      </c>
      <c r="F26" s="77"/>
      <c r="G26" s="72">
        <v>6</v>
      </c>
      <c r="H26" s="46">
        <v>144.90800000000002</v>
      </c>
      <c r="I26" s="46">
        <v>598</v>
      </c>
      <c r="J26" s="77"/>
      <c r="K26" s="81">
        <v>68</v>
      </c>
      <c r="L26" s="80">
        <v>1591457</v>
      </c>
      <c r="M26" s="77"/>
      <c r="N26" s="72">
        <v>7</v>
      </c>
      <c r="O26" s="80">
        <v>390974</v>
      </c>
      <c r="P26" s="77"/>
      <c r="Q26" s="81">
        <v>21</v>
      </c>
      <c r="R26" s="46">
        <v>445726</v>
      </c>
      <c r="S26" s="72">
        <v>9</v>
      </c>
      <c r="T26" s="82">
        <v>43</v>
      </c>
      <c r="U26" s="80">
        <v>34.799999999999997</v>
      </c>
      <c r="V26" s="80">
        <v>91461</v>
      </c>
      <c r="W26" s="83">
        <f t="shared" si="2"/>
        <v>265</v>
      </c>
      <c r="X26" s="23"/>
      <c r="Y26" s="15"/>
      <c r="Z26" s="27"/>
      <c r="AA26" s="27"/>
      <c r="AB26" s="28"/>
      <c r="AC26" s="28"/>
      <c r="AD26" s="19"/>
      <c r="AE26" s="19"/>
      <c r="AF26" s="27"/>
      <c r="AG26" s="19"/>
      <c r="AH26" s="19"/>
      <c r="AI26" s="19"/>
      <c r="AJ26" s="19"/>
      <c r="AK26" s="19"/>
    </row>
    <row r="27" spans="2:37" ht="15.95" customHeight="1">
      <c r="B27" s="76">
        <v>2020</v>
      </c>
      <c r="C27" s="79">
        <v>115</v>
      </c>
      <c r="D27" s="79">
        <v>1109</v>
      </c>
      <c r="E27" s="80">
        <v>1935.4500699999999</v>
      </c>
      <c r="F27" s="77"/>
      <c r="G27" s="72">
        <v>10</v>
      </c>
      <c r="H27" s="46">
        <v>214</v>
      </c>
      <c r="I27" s="46">
        <v>237.018</v>
      </c>
      <c r="J27" s="77"/>
      <c r="K27" s="81">
        <v>61</v>
      </c>
      <c r="L27" s="80">
        <v>1470610</v>
      </c>
      <c r="M27" s="77"/>
      <c r="N27" s="72">
        <v>10</v>
      </c>
      <c r="O27" s="80">
        <v>134672</v>
      </c>
      <c r="P27" s="77"/>
      <c r="Q27" s="81">
        <v>19</v>
      </c>
      <c r="R27" s="46">
        <v>468302</v>
      </c>
      <c r="S27" s="72">
        <v>6</v>
      </c>
      <c r="T27" s="82">
        <v>79</v>
      </c>
      <c r="U27" s="80">
        <v>90.722000000000008</v>
      </c>
      <c r="V27" s="80">
        <v>173957</v>
      </c>
      <c r="W27" s="83">
        <f t="shared" si="2"/>
        <v>221</v>
      </c>
      <c r="X27" s="23"/>
      <c r="Y27" s="15"/>
      <c r="Z27" s="27"/>
      <c r="AA27" s="27"/>
      <c r="AB27" s="28"/>
      <c r="AC27" s="28"/>
      <c r="AD27" s="19"/>
      <c r="AE27" s="19"/>
      <c r="AF27" s="27"/>
      <c r="AG27" s="19"/>
      <c r="AH27" s="19"/>
      <c r="AI27" s="19"/>
      <c r="AJ27" s="19"/>
      <c r="AK27" s="19"/>
    </row>
    <row r="28" spans="2:37" ht="15.95" customHeight="1">
      <c r="B28" s="76">
        <v>2021</v>
      </c>
      <c r="C28" s="79">
        <v>170</v>
      </c>
      <c r="D28" s="79">
        <v>1719</v>
      </c>
      <c r="E28" s="80">
        <v>1026.5679</v>
      </c>
      <c r="F28" s="77"/>
      <c r="G28" s="72">
        <v>6</v>
      </c>
      <c r="H28" s="46">
        <v>391</v>
      </c>
      <c r="I28" s="46">
        <v>76</v>
      </c>
      <c r="J28" s="77"/>
      <c r="K28" s="81">
        <v>79</v>
      </c>
      <c r="L28" s="80">
        <v>3064131</v>
      </c>
      <c r="M28" s="77"/>
      <c r="N28" s="72">
        <v>4</v>
      </c>
      <c r="O28" s="80">
        <v>216605</v>
      </c>
      <c r="P28" s="77"/>
      <c r="Q28" s="81">
        <v>23</v>
      </c>
      <c r="R28" s="46">
        <v>172950</v>
      </c>
      <c r="S28" s="72">
        <v>7</v>
      </c>
      <c r="T28" s="82">
        <v>3</v>
      </c>
      <c r="U28" s="80">
        <v>48.425000000000004</v>
      </c>
      <c r="V28" s="80">
        <v>41280</v>
      </c>
      <c r="W28" s="83">
        <f t="shared" si="2"/>
        <v>289</v>
      </c>
      <c r="X28" s="23"/>
      <c r="Y28" s="15"/>
      <c r="Z28" s="27"/>
      <c r="AA28" s="27"/>
      <c r="AB28" s="28"/>
      <c r="AC28" s="28"/>
      <c r="AD28" s="19"/>
      <c r="AE28" s="19"/>
      <c r="AF28" s="27"/>
      <c r="AG28" s="19"/>
      <c r="AH28" s="19"/>
      <c r="AI28" s="19"/>
      <c r="AJ28" s="19"/>
      <c r="AK28" s="19"/>
    </row>
    <row r="29" spans="2:37" ht="15.95" customHeight="1">
      <c r="B29" s="76">
        <v>2022</v>
      </c>
      <c r="C29" s="79">
        <v>144</v>
      </c>
      <c r="D29" s="79">
        <v>717</v>
      </c>
      <c r="E29" s="80">
        <v>442.9587800000001</v>
      </c>
      <c r="F29" s="77"/>
      <c r="G29" s="72">
        <v>9</v>
      </c>
      <c r="H29" s="46">
        <v>133</v>
      </c>
      <c r="I29" s="46">
        <v>67.167399999999986</v>
      </c>
      <c r="J29" s="77"/>
      <c r="K29" s="81">
        <v>106</v>
      </c>
      <c r="L29" s="80">
        <v>2621995</v>
      </c>
      <c r="M29" s="77"/>
      <c r="N29" s="72">
        <v>4</v>
      </c>
      <c r="O29" s="80">
        <v>14888</v>
      </c>
      <c r="P29" s="77"/>
      <c r="Q29" s="81">
        <v>17</v>
      </c>
      <c r="R29" s="46">
        <v>542092</v>
      </c>
      <c r="S29" s="72">
        <v>14</v>
      </c>
      <c r="T29" s="82">
        <v>0</v>
      </c>
      <c r="U29" s="80">
        <v>111.14200000000002</v>
      </c>
      <c r="V29" s="80">
        <v>149439</v>
      </c>
      <c r="W29" s="83">
        <f t="shared" si="2"/>
        <v>294</v>
      </c>
      <c r="X29" s="23"/>
      <c r="Y29" s="15"/>
      <c r="Z29" s="27"/>
      <c r="AA29" s="27"/>
      <c r="AB29" s="28"/>
      <c r="AC29" s="28"/>
      <c r="AD29" s="19"/>
      <c r="AE29" s="19"/>
      <c r="AF29" s="27"/>
      <c r="AG29" s="19"/>
      <c r="AH29" s="19"/>
      <c r="AI29" s="19"/>
      <c r="AJ29" s="19"/>
      <c r="AK29" s="19"/>
    </row>
    <row r="30" spans="2:37" ht="15.95" customHeight="1">
      <c r="B30" s="76">
        <v>2023</v>
      </c>
      <c r="C30" s="79">
        <v>119</v>
      </c>
      <c r="D30" s="79">
        <v>596</v>
      </c>
      <c r="E30" s="80">
        <v>851.26540730000011</v>
      </c>
      <c r="F30" s="77"/>
      <c r="G30" s="72">
        <v>7</v>
      </c>
      <c r="H30" s="46">
        <v>20</v>
      </c>
      <c r="I30" s="46">
        <v>19.001299999999997</v>
      </c>
      <c r="J30" s="77"/>
      <c r="K30" s="81">
        <v>51</v>
      </c>
      <c r="L30" s="80">
        <v>1228540.7</v>
      </c>
      <c r="M30" s="77"/>
      <c r="N30" s="72">
        <v>1</v>
      </c>
      <c r="O30" s="80">
        <v>0</v>
      </c>
      <c r="P30" s="77"/>
      <c r="Q30" s="81">
        <v>8</v>
      </c>
      <c r="R30" s="46">
        <v>168885</v>
      </c>
      <c r="S30" s="72">
        <v>11</v>
      </c>
      <c r="T30" s="82">
        <v>0</v>
      </c>
      <c r="U30" s="80">
        <v>190.51070000000001</v>
      </c>
      <c r="V30" s="80">
        <v>105099.5</v>
      </c>
      <c r="W30" s="83">
        <f t="shared" si="2"/>
        <v>197</v>
      </c>
      <c r="X30" s="23"/>
      <c r="Y30" s="15"/>
      <c r="Z30" s="27"/>
      <c r="AA30" s="27"/>
      <c r="AB30" s="28"/>
      <c r="AC30" s="28"/>
      <c r="AD30" s="19"/>
      <c r="AE30" s="19"/>
      <c r="AF30" s="27"/>
      <c r="AG30" s="19"/>
      <c r="AH30" s="19"/>
      <c r="AI30" s="19"/>
      <c r="AJ30" s="19"/>
      <c r="AK30" s="19"/>
    </row>
    <row r="31" spans="2:37" ht="18" customHeight="1" thickBot="1">
      <c r="B31" s="84" t="s">
        <v>18</v>
      </c>
      <c r="C31" s="85">
        <f>SUM(C7:C30)</f>
        <v>4902</v>
      </c>
      <c r="D31" s="85">
        <f>SUM(D7:D30)</f>
        <v>47782</v>
      </c>
      <c r="E31" s="85">
        <f>SUM(E7:E30)</f>
        <v>78553.635537299997</v>
      </c>
      <c r="F31" s="85"/>
      <c r="G31" s="86">
        <f>SUM(G7:G30)</f>
        <v>440</v>
      </c>
      <c r="H31" s="85">
        <f>SUM(H7:H30)</f>
        <v>18593.907999999999</v>
      </c>
      <c r="I31" s="85">
        <f>SUM(I7:I30)</f>
        <v>10475.353900000002</v>
      </c>
      <c r="J31" s="85"/>
      <c r="K31" s="86">
        <f>SUM(K7:K30)</f>
        <v>2657</v>
      </c>
      <c r="L31" s="85">
        <f>SUM(L7:L30)</f>
        <v>40333924.939999998</v>
      </c>
      <c r="M31" s="85"/>
      <c r="N31" s="86">
        <f>SUM(N7:N30)</f>
        <v>313</v>
      </c>
      <c r="O31" s="85">
        <f>SUM(O7:O30)</f>
        <v>5410558.9500000002</v>
      </c>
      <c r="P31" s="85"/>
      <c r="Q31" s="86">
        <f t="shared" ref="Q31:W31" si="3">SUM(Q7:Q30)</f>
        <v>588</v>
      </c>
      <c r="R31" s="85">
        <f t="shared" si="3"/>
        <v>8904574.7069999985</v>
      </c>
      <c r="S31" s="86">
        <f t="shared" si="3"/>
        <v>143</v>
      </c>
      <c r="T31" s="85">
        <f t="shared" si="3"/>
        <v>469</v>
      </c>
      <c r="U31" s="85">
        <f t="shared" si="3"/>
        <v>1666.8359</v>
      </c>
      <c r="V31" s="85">
        <f t="shared" si="3"/>
        <v>1488612.7</v>
      </c>
      <c r="W31" s="86">
        <f t="shared" si="3"/>
        <v>9043</v>
      </c>
      <c r="X31" s="87"/>
      <c r="Y31" s="16"/>
      <c r="Z31" s="27"/>
      <c r="AA31" s="27"/>
      <c r="AB31" s="24"/>
      <c r="AC31" s="31"/>
      <c r="AD31" s="19"/>
      <c r="AE31" s="19"/>
      <c r="AF31" s="27"/>
      <c r="AG31" s="19"/>
      <c r="AH31" s="19"/>
      <c r="AI31" s="19"/>
      <c r="AJ31" s="19"/>
      <c r="AK31" s="19"/>
    </row>
    <row r="32" spans="2:37" ht="9" customHeight="1" thickTop="1" thickBot="1">
      <c r="W32" s="4"/>
      <c r="Z32" s="19"/>
      <c r="AA32" s="19"/>
      <c r="AB32" s="28"/>
      <c r="AC32" s="28"/>
      <c r="AD32" s="28"/>
      <c r="AE32" s="19"/>
      <c r="AF32" s="19"/>
      <c r="AG32" s="19"/>
      <c r="AH32" s="19"/>
      <c r="AI32" s="19"/>
      <c r="AJ32" s="19"/>
      <c r="AK32" s="19"/>
    </row>
    <row r="33" spans="2:37" ht="13.5" thickTop="1">
      <c r="B33" s="5"/>
      <c r="C33" s="6"/>
      <c r="D33" s="6"/>
      <c r="E33" s="6"/>
      <c r="F33" s="6"/>
      <c r="G33" s="6"/>
      <c r="H33" s="6"/>
      <c r="I33" s="6"/>
      <c r="J33" s="6"/>
      <c r="K33" s="6"/>
      <c r="L33" s="6"/>
      <c r="M33" s="6"/>
      <c r="N33" s="6"/>
      <c r="O33" s="6"/>
      <c r="P33" s="6"/>
      <c r="Q33" s="6"/>
      <c r="R33" s="6"/>
      <c r="S33" s="6"/>
      <c r="T33" s="6"/>
      <c r="U33" s="6"/>
      <c r="V33" s="6"/>
      <c r="W33" s="7"/>
      <c r="X33" s="8"/>
      <c r="Z33" s="19"/>
      <c r="AA33" s="19"/>
      <c r="AB33" s="28"/>
      <c r="AC33" s="28"/>
      <c r="AD33" s="28"/>
      <c r="AE33" s="19"/>
      <c r="AF33" s="19"/>
      <c r="AG33" s="19"/>
      <c r="AH33" s="19"/>
      <c r="AI33" s="19"/>
      <c r="AJ33" s="19"/>
      <c r="AK33" s="19"/>
    </row>
    <row r="34" spans="2:37" ht="122.25" customHeight="1" thickBot="1">
      <c r="B34" s="9"/>
      <c r="C34" s="10"/>
      <c r="D34" s="10"/>
      <c r="E34" s="10"/>
      <c r="F34" s="10"/>
      <c r="G34" s="10"/>
      <c r="H34" s="10"/>
      <c r="I34" s="10"/>
      <c r="J34" s="10"/>
      <c r="K34" s="10"/>
      <c r="L34" s="10"/>
      <c r="M34" s="10"/>
      <c r="N34" s="10"/>
      <c r="O34" s="10"/>
      <c r="P34" s="10"/>
      <c r="Q34" s="10"/>
      <c r="R34" s="10"/>
      <c r="S34" s="10"/>
      <c r="T34" s="10"/>
      <c r="U34" s="10"/>
      <c r="V34" s="10"/>
      <c r="W34" s="11"/>
      <c r="X34" s="12"/>
    </row>
    <row r="35" spans="2:37" ht="6" customHeight="1" thickTop="1">
      <c r="W35" s="4"/>
    </row>
    <row r="36" spans="2:37" ht="42.75" customHeight="1">
      <c r="E36" s="4"/>
      <c r="F36" s="4"/>
    </row>
    <row r="39" spans="2:37">
      <c r="C39" s="45"/>
      <c r="D39" s="45"/>
      <c r="E39" s="45"/>
      <c r="F39" s="45"/>
      <c r="G39" s="45"/>
      <c r="H39" s="45"/>
      <c r="I39" s="45"/>
      <c r="J39" s="45"/>
      <c r="K39" s="45"/>
      <c r="L39" s="45"/>
      <c r="M39" s="45"/>
      <c r="N39" s="45"/>
      <c r="O39" s="45"/>
      <c r="P39" s="45"/>
      <c r="Q39" s="45"/>
      <c r="R39" s="45"/>
      <c r="S39" s="45"/>
      <c r="T39" s="45"/>
      <c r="U39" s="45"/>
      <c r="V39" s="45"/>
      <c r="W39" s="45"/>
      <c r="X39" s="45"/>
    </row>
  </sheetData>
  <mergeCells count="14">
    <mergeCell ref="W6:X6"/>
    <mergeCell ref="W5:X5"/>
    <mergeCell ref="W4:X4"/>
    <mergeCell ref="C3:F3"/>
    <mergeCell ref="B1:X1"/>
    <mergeCell ref="G3:V3"/>
    <mergeCell ref="S5:V5"/>
    <mergeCell ref="Q4:R4"/>
    <mergeCell ref="Q5:R5"/>
    <mergeCell ref="S4:V4"/>
    <mergeCell ref="K5:M5"/>
    <mergeCell ref="N5:P5"/>
    <mergeCell ref="G4:J5"/>
    <mergeCell ref="C5:F5"/>
  </mergeCells>
  <phoneticPr fontId="0" type="noConversion"/>
  <printOptions horizontalCentered="1" verticalCentered="1"/>
  <pageMargins left="0.5" right="0.5" top="0.45" bottom="0.44" header="0" footer="0"/>
  <pageSetup scale="84"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zoomScaleNormal="100" workbookViewId="0">
      <selection activeCell="B14" sqref="B14"/>
    </sheetView>
  </sheetViews>
  <sheetFormatPr defaultRowHeight="12.75"/>
  <cols>
    <col min="1" max="1" width="7.140625" bestFit="1" customWidth="1"/>
    <col min="2" max="2" width="29" bestFit="1" customWidth="1"/>
    <col min="3" max="3" width="12.42578125" bestFit="1" customWidth="1"/>
    <col min="4" max="4" width="22.140625" bestFit="1" customWidth="1"/>
    <col min="5" max="5" width="25.28515625" bestFit="1" customWidth="1"/>
    <col min="6" max="6" width="10.140625" bestFit="1" customWidth="1"/>
    <col min="7" max="7" width="4" bestFit="1" customWidth="1"/>
    <col min="8" max="8" width="6.5703125" bestFit="1" customWidth="1"/>
    <col min="9" max="9" width="4" bestFit="1" customWidth="1"/>
    <col min="10" max="10" width="6" bestFit="1" customWidth="1"/>
    <col min="11" max="11" width="5.5703125" bestFit="1" customWidth="1"/>
    <col min="12" max="12" width="4" bestFit="1" customWidth="1"/>
    <col min="14" max="14" width="6" bestFit="1" customWidth="1"/>
    <col min="15" max="15" width="4" bestFit="1" customWidth="1"/>
    <col min="16" max="16" width="5.140625" bestFit="1" customWidth="1"/>
    <col min="17" max="17" width="6" bestFit="1" customWidth="1"/>
    <col min="18" max="18" width="4" bestFit="1" customWidth="1"/>
    <col min="19" max="19" width="7.5703125" bestFit="1" customWidth="1"/>
    <col min="20" max="20" width="6" bestFit="1" customWidth="1"/>
    <col min="21" max="21" width="4" bestFit="1" customWidth="1"/>
    <col min="22" max="22" width="4.7109375" bestFit="1" customWidth="1"/>
    <col min="23" max="23" width="6.5703125" bestFit="1" customWidth="1"/>
    <col min="24" max="24" width="6" bestFit="1" customWidth="1"/>
  </cols>
  <sheetData>
    <row r="1" spans="1:14">
      <c r="A1" t="str">
        <f>+Summary!B1</f>
        <v>Summary of Subdivisions and Site Plans Approved by the Ocean County Planning Board, 2000-2023</v>
      </c>
    </row>
    <row r="2" spans="1:14" ht="15.75">
      <c r="A2" s="36"/>
      <c r="B2" s="40" t="s">
        <v>19</v>
      </c>
      <c r="C2" s="37" t="s">
        <v>6</v>
      </c>
      <c r="D2" s="37" t="s">
        <v>20</v>
      </c>
      <c r="E2" s="37" t="s">
        <v>21</v>
      </c>
      <c r="F2" s="37" t="s">
        <v>7</v>
      </c>
      <c r="G2" t="str">
        <f>+Summary!S4</f>
        <v>Mixed Use</v>
      </c>
      <c r="H2" s="33"/>
      <c r="I2" s="34"/>
      <c r="J2" s="34"/>
      <c r="K2" s="34"/>
      <c r="L2" s="34"/>
      <c r="M2" s="20"/>
      <c r="N2" s="20"/>
    </row>
    <row r="3" spans="1:14">
      <c r="A3" s="38" t="s">
        <v>18</v>
      </c>
      <c r="B3" s="39">
        <f>Summary!$C$31</f>
        <v>4902</v>
      </c>
      <c r="C3" s="39">
        <f>Summary!$K$31</f>
        <v>2657</v>
      </c>
      <c r="D3" s="39">
        <f>Summary!$Q$31</f>
        <v>588</v>
      </c>
      <c r="E3" s="39">
        <f>Summary!$G$31</f>
        <v>440</v>
      </c>
      <c r="F3" s="39">
        <f>Summary!$N$31</f>
        <v>313</v>
      </c>
      <c r="G3" s="58">
        <f>+Summary!S31</f>
        <v>143</v>
      </c>
      <c r="H3" s="35"/>
      <c r="I3" s="35"/>
      <c r="J3" s="35"/>
      <c r="K3" s="35"/>
      <c r="L3" s="35"/>
      <c r="M3" s="20"/>
      <c r="N3" s="20"/>
    </row>
    <row r="6" spans="1:14">
      <c r="A6" s="20"/>
      <c r="B6" s="20"/>
      <c r="C6" s="20"/>
      <c r="D6" s="20"/>
      <c r="E6" s="20"/>
      <c r="F6" s="20"/>
      <c r="G6" s="20"/>
      <c r="H6" s="20"/>
    </row>
    <row r="7" spans="1:14">
      <c r="A7" s="20"/>
      <c r="B7" s="20"/>
      <c r="C7" s="20"/>
      <c r="D7" s="20"/>
      <c r="E7" s="20"/>
      <c r="F7" s="20"/>
      <c r="G7" s="20"/>
      <c r="H7" s="20"/>
    </row>
    <row r="8" spans="1:14">
      <c r="A8" s="20"/>
      <c r="B8" s="20"/>
      <c r="C8" s="20"/>
      <c r="D8" s="20"/>
      <c r="E8" s="20"/>
      <c r="F8" s="20"/>
      <c r="G8" s="20"/>
      <c r="H8" s="20"/>
    </row>
    <row r="9" spans="1:14">
      <c r="A9" s="20"/>
      <c r="B9" s="20"/>
      <c r="C9" s="20"/>
      <c r="D9" s="20"/>
      <c r="E9" s="20"/>
      <c r="F9" s="20"/>
      <c r="G9" s="20"/>
      <c r="H9" s="20"/>
    </row>
    <row r="10" spans="1:14" ht="15.75">
      <c r="A10" s="41"/>
      <c r="B10" s="42"/>
      <c r="C10" s="34"/>
      <c r="D10" s="34"/>
      <c r="E10" s="34"/>
      <c r="F10" s="34"/>
      <c r="G10" s="20"/>
      <c r="H10" s="20"/>
    </row>
    <row r="11" spans="1:14">
      <c r="A11" s="43"/>
      <c r="B11" s="35"/>
      <c r="C11" s="35"/>
      <c r="D11" s="35"/>
      <c r="E11" s="35"/>
      <c r="F11" s="35"/>
      <c r="G11" s="20"/>
      <c r="H11" s="20"/>
    </row>
    <row r="12" spans="1:14">
      <c r="A12" s="20"/>
      <c r="B12" s="20"/>
      <c r="C12" s="20"/>
      <c r="D12" s="20"/>
      <c r="E12" s="20"/>
      <c r="F12" s="20"/>
      <c r="G12" s="20"/>
      <c r="H12" s="20"/>
    </row>
    <row r="13" spans="1:14">
      <c r="A13" s="20"/>
      <c r="B13" s="20"/>
      <c r="C13" s="20"/>
      <c r="D13" s="20"/>
      <c r="E13" s="20"/>
      <c r="F13" s="20"/>
      <c r="G13" s="20"/>
      <c r="H13" s="20"/>
    </row>
    <row r="14" spans="1:14">
      <c r="A14" s="20"/>
      <c r="B14" s="20"/>
      <c r="C14" s="20"/>
      <c r="D14" s="20"/>
      <c r="E14" s="20"/>
      <c r="F14" s="20"/>
      <c r="G14" s="20"/>
      <c r="H14" s="20"/>
    </row>
    <row r="15" spans="1:14">
      <c r="A15" s="20"/>
      <c r="B15" s="20"/>
      <c r="C15" s="20"/>
      <c r="D15" s="20"/>
      <c r="E15" s="20"/>
      <c r="F15" s="20"/>
      <c r="G15" s="20"/>
      <c r="H15" s="20"/>
    </row>
  </sheetData>
  <phoneticPr fontId="9"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Summary</vt:lpstr>
      <vt:lpstr>data</vt:lpstr>
      <vt:lpstr>data!Print_Area</vt:lpstr>
      <vt:lpstr>Summary!Print_Area</vt:lpstr>
    </vt:vector>
  </TitlesOfParts>
  <Company>NJTPA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Authorized Licensee</dc:creator>
  <cp:lastModifiedBy>Pecchioli, Victoria</cp:lastModifiedBy>
  <cp:lastPrinted>2022-08-29T20:50:07Z</cp:lastPrinted>
  <dcterms:created xsi:type="dcterms:W3CDTF">1999-10-22T16:05:57Z</dcterms:created>
  <dcterms:modified xsi:type="dcterms:W3CDTF">2024-09-17T15:55:22Z</dcterms:modified>
</cp:coreProperties>
</file>