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20 Data Book\DataBook 22\03 Housing &amp; Dev\"/>
    </mc:Choice>
  </mc:AlternateContent>
  <bookViews>
    <workbookView xWindow="1215" yWindow="105" windowWidth="18315" windowHeight="12075"/>
  </bookViews>
  <sheets>
    <sheet name="Sheet1" sheetId="1" r:id="rId1"/>
    <sheet name="data" sheetId="2" r:id="rId2"/>
  </sheets>
  <definedNames>
    <definedName name="_xlnm.Print_Area" localSheetId="0">Sheet1!$A$1:$W$49</definedName>
  </definedNames>
  <calcPr calcId="162913"/>
</workbook>
</file>

<file path=xl/calcChain.xml><?xml version="1.0" encoding="utf-8"?>
<calcChain xmlns="http://schemas.openxmlformats.org/spreadsheetml/2006/main">
  <c r="D3" i="2" l="1"/>
  <c r="D4" i="2"/>
  <c r="D5" i="2"/>
  <c r="D6" i="2"/>
  <c r="C10" i="2"/>
  <c r="D7" i="2" s="1"/>
  <c r="D2" i="2" l="1"/>
  <c r="D8" i="2"/>
  <c r="R5" i="1"/>
  <c r="R6" i="1"/>
  <c r="R8" i="1"/>
  <c r="R9" i="1"/>
  <c r="R10" i="1"/>
  <c r="R12" i="1"/>
  <c r="R13" i="1"/>
  <c r="R14" i="1"/>
  <c r="R16" i="1"/>
  <c r="R17" i="1"/>
  <c r="R18" i="1"/>
  <c r="R20" i="1"/>
  <c r="R21" i="1"/>
  <c r="R22" i="1"/>
  <c r="R24" i="1"/>
  <c r="R25" i="1"/>
  <c r="R26" i="1"/>
  <c r="R28" i="1"/>
  <c r="R29" i="1"/>
  <c r="R30" i="1"/>
  <c r="R32" i="1"/>
  <c r="R33" i="1"/>
  <c r="R34" i="1"/>
  <c r="R36" i="1"/>
  <c r="R37" i="1"/>
  <c r="R38" i="1"/>
  <c r="R40" i="1"/>
  <c r="R41" i="1"/>
  <c r="R42" i="1"/>
  <c r="R44" i="1"/>
  <c r="R45" i="1"/>
  <c r="R46" i="1"/>
  <c r="R4" i="1"/>
  <c r="S47" i="1" l="1"/>
  <c r="Q47" i="1"/>
  <c r="R47" i="1" s="1"/>
  <c r="O47" i="1"/>
  <c r="K47" i="1"/>
  <c r="I47" i="1"/>
  <c r="M47" i="1"/>
  <c r="G47" i="1"/>
  <c r="F47" i="1"/>
  <c r="P47" i="1" l="1"/>
  <c r="P42" i="1"/>
  <c r="P8" i="1"/>
  <c r="P9" i="1"/>
  <c r="P10" i="1"/>
  <c r="P12" i="1"/>
  <c r="P13" i="1"/>
  <c r="P14" i="1"/>
  <c r="P16" i="1"/>
  <c r="P17" i="1"/>
  <c r="P18" i="1"/>
  <c r="P20" i="1"/>
  <c r="P21" i="1"/>
  <c r="P22" i="1"/>
  <c r="P24" i="1"/>
  <c r="P25" i="1"/>
  <c r="P26" i="1"/>
  <c r="P28" i="1"/>
  <c r="P29" i="1"/>
  <c r="P30" i="1"/>
  <c r="P32" i="1"/>
  <c r="P33" i="1"/>
  <c r="P34" i="1"/>
  <c r="P36" i="1"/>
  <c r="P37" i="1"/>
  <c r="P38" i="1"/>
  <c r="P40" i="1"/>
  <c r="P41" i="1"/>
  <c r="P44" i="1"/>
  <c r="P45" i="1"/>
  <c r="P46" i="1"/>
  <c r="P6" i="1"/>
  <c r="P4" i="1"/>
  <c r="N47" i="1"/>
  <c r="N6" i="1"/>
  <c r="N8" i="1"/>
  <c r="N9" i="1"/>
  <c r="N10" i="1"/>
  <c r="N12" i="1"/>
  <c r="N13" i="1"/>
  <c r="N14" i="1"/>
  <c r="N16" i="1"/>
  <c r="N17" i="1"/>
  <c r="N18" i="1"/>
  <c r="N20" i="1"/>
  <c r="N21" i="1"/>
  <c r="N22" i="1"/>
  <c r="N24" i="1"/>
  <c r="N25" i="1"/>
  <c r="N26" i="1"/>
  <c r="N28" i="1"/>
  <c r="N29" i="1"/>
  <c r="N30" i="1"/>
  <c r="N32" i="1"/>
  <c r="N33" i="1"/>
  <c r="N34" i="1"/>
  <c r="N36" i="1"/>
  <c r="N37" i="1"/>
  <c r="N38" i="1"/>
  <c r="N40" i="1"/>
  <c r="N41" i="1"/>
  <c r="N42" i="1"/>
  <c r="N44" i="1"/>
  <c r="N45" i="1"/>
  <c r="N46" i="1"/>
  <c r="N5" i="1"/>
  <c r="N4" i="1"/>
  <c r="L47" i="1"/>
  <c r="L6" i="1"/>
  <c r="L8" i="1"/>
  <c r="L9" i="1"/>
  <c r="L10" i="1"/>
  <c r="L12" i="1"/>
  <c r="L13" i="1"/>
  <c r="L14" i="1"/>
  <c r="L16" i="1"/>
  <c r="L17" i="1"/>
  <c r="L18" i="1"/>
  <c r="L20" i="1"/>
  <c r="L21" i="1"/>
  <c r="L22" i="1"/>
  <c r="L24" i="1"/>
  <c r="L25" i="1"/>
  <c r="L26" i="1"/>
  <c r="L28" i="1"/>
  <c r="L29" i="1"/>
  <c r="L30" i="1"/>
  <c r="L32" i="1"/>
  <c r="L33" i="1"/>
  <c r="L34" i="1"/>
  <c r="L36" i="1"/>
  <c r="L37" i="1"/>
  <c r="L38" i="1"/>
  <c r="L40" i="1"/>
  <c r="L41" i="1"/>
  <c r="L42" i="1"/>
  <c r="L44" i="1"/>
  <c r="L45" i="1"/>
  <c r="L46" i="1"/>
  <c r="L5" i="1"/>
  <c r="L4" i="1"/>
  <c r="J47" i="1"/>
  <c r="J12" i="1"/>
  <c r="J13" i="1"/>
  <c r="J14" i="1"/>
  <c r="J16" i="1"/>
  <c r="J17" i="1"/>
  <c r="J18" i="1"/>
  <c r="J20" i="1"/>
  <c r="J21" i="1"/>
  <c r="J22" i="1"/>
  <c r="J24" i="1"/>
  <c r="J25" i="1"/>
  <c r="J26" i="1"/>
  <c r="J28" i="1"/>
  <c r="J29" i="1"/>
  <c r="J30" i="1"/>
  <c r="J32" i="1"/>
  <c r="J33" i="1"/>
  <c r="J34" i="1"/>
  <c r="J36" i="1"/>
  <c r="J37" i="1"/>
  <c r="J38" i="1"/>
  <c r="J40" i="1"/>
  <c r="J41" i="1"/>
  <c r="J42" i="1"/>
  <c r="J44" i="1"/>
  <c r="J45" i="1"/>
  <c r="J46" i="1"/>
  <c r="J10" i="1"/>
  <c r="J4" i="1"/>
  <c r="H10" i="1"/>
  <c r="H47" i="1"/>
  <c r="H30" i="1"/>
  <c r="H12" i="1"/>
  <c r="H13" i="1"/>
  <c r="H14" i="1"/>
  <c r="H16" i="1"/>
  <c r="H17" i="1"/>
  <c r="H18" i="1"/>
  <c r="H20" i="1"/>
  <c r="H21" i="1"/>
  <c r="H22" i="1"/>
  <c r="H24" i="1"/>
  <c r="H25" i="1"/>
  <c r="H26" i="1"/>
  <c r="H28" i="1"/>
  <c r="H29" i="1"/>
  <c r="H32" i="1"/>
  <c r="H33" i="1"/>
  <c r="H34" i="1"/>
  <c r="H36" i="1"/>
  <c r="H37" i="1"/>
  <c r="H38" i="1"/>
  <c r="H40" i="1"/>
  <c r="H41" i="1"/>
  <c r="H42" i="1"/>
  <c r="H44" i="1"/>
  <c r="H45" i="1"/>
  <c r="H46" i="1"/>
  <c r="H9" i="1"/>
  <c r="H4" i="1"/>
  <c r="F42" i="1"/>
  <c r="F46" i="1"/>
  <c r="F12" i="1"/>
  <c r="F13" i="1"/>
  <c r="F14" i="1"/>
  <c r="F16" i="1"/>
  <c r="F17" i="1"/>
  <c r="F18" i="1"/>
  <c r="F20" i="1"/>
  <c r="F21" i="1"/>
  <c r="F22" i="1"/>
  <c r="F24" i="1"/>
  <c r="F25" i="1"/>
  <c r="F26" i="1"/>
  <c r="F28" i="1"/>
  <c r="F29" i="1"/>
  <c r="F30" i="1"/>
  <c r="F32" i="1"/>
  <c r="F33" i="1"/>
  <c r="F34" i="1"/>
  <c r="F36" i="1"/>
  <c r="F37" i="1"/>
  <c r="F38" i="1"/>
  <c r="F40" i="1"/>
  <c r="F41" i="1"/>
  <c r="F44" i="1"/>
  <c r="F45" i="1"/>
  <c r="F10" i="1"/>
  <c r="D47" i="1"/>
  <c r="D42" i="1"/>
  <c r="D38" i="1"/>
  <c r="D13" i="1"/>
  <c r="D14" i="1"/>
  <c r="D16" i="1"/>
  <c r="D17" i="1"/>
  <c r="D18" i="1"/>
  <c r="D20" i="1"/>
  <c r="D21" i="1"/>
  <c r="D22" i="1"/>
  <c r="D24" i="1"/>
  <c r="D25" i="1"/>
  <c r="D26" i="1"/>
  <c r="D28" i="1"/>
  <c r="D29" i="1"/>
  <c r="D30" i="1"/>
  <c r="D32" i="1"/>
  <c r="D33" i="1"/>
  <c r="D34" i="1"/>
  <c r="D36" i="1"/>
  <c r="D37" i="1"/>
  <c r="D40" i="1"/>
  <c r="D41" i="1"/>
  <c r="D44" i="1"/>
  <c r="D45" i="1"/>
  <c r="D46" i="1"/>
  <c r="D12" i="1"/>
  <c r="D4" i="1"/>
</calcChain>
</file>

<file path=xl/sharedStrings.xml><?xml version="1.0" encoding="utf-8"?>
<sst xmlns="http://schemas.openxmlformats.org/spreadsheetml/2006/main" count="114" uniqueCount="86">
  <si>
    <t>$1,000 to $1,499</t>
  </si>
  <si>
    <t>No cash rent</t>
  </si>
  <si>
    <t>Ocean County</t>
  </si>
  <si>
    <t>Municipality</t>
  </si>
  <si>
    <t>No.</t>
  </si>
  <si>
    <t>%</t>
  </si>
  <si>
    <t>Median gross rent</t>
  </si>
  <si>
    <t>Barnegat Light Borough</t>
  </si>
  <si>
    <t>Bay Head Borough</t>
  </si>
  <si>
    <t>Beach Haven Borough</t>
  </si>
  <si>
    <t>Beachwood Borough</t>
  </si>
  <si>
    <t>Harvey Cedars Borough</t>
  </si>
  <si>
    <t>Island Heights Borough</t>
  </si>
  <si>
    <t>Lakehurst Borough</t>
  </si>
  <si>
    <t>Lavallette Borough</t>
  </si>
  <si>
    <t>Mantoloking Borough</t>
  </si>
  <si>
    <t>Ocean Gate Borough</t>
  </si>
  <si>
    <t>Pine Beach Borough</t>
  </si>
  <si>
    <t>Point Pleasant Borough</t>
  </si>
  <si>
    <t>Point Pleasant Beach Borough</t>
  </si>
  <si>
    <t>Seaside Heights Borough</t>
  </si>
  <si>
    <t>Seaside Park Borough</t>
  </si>
  <si>
    <t>Ship Bottom Borough</t>
  </si>
  <si>
    <t>South Toms River Borough</t>
  </si>
  <si>
    <t>Surf City Borough</t>
  </si>
  <si>
    <t>Tuckerton Borough</t>
  </si>
  <si>
    <t>Barnegat Township</t>
  </si>
  <si>
    <t>Berkeley Township</t>
  </si>
  <si>
    <t>Brick Township</t>
  </si>
  <si>
    <t>Eagleswood Township</t>
  </si>
  <si>
    <t>Jackson Township</t>
  </si>
  <si>
    <t>Lacey Township</t>
  </si>
  <si>
    <t>Lakewood Township</t>
  </si>
  <si>
    <t>Little Egg Harbor Township</t>
  </si>
  <si>
    <t>Long Beach Township</t>
  </si>
  <si>
    <t>Manchester Township</t>
  </si>
  <si>
    <t>Ocean Township</t>
  </si>
  <si>
    <t>Plumsted Township</t>
  </si>
  <si>
    <t>Stafford Township</t>
  </si>
  <si>
    <t>Toms River Township</t>
  </si>
  <si>
    <t>-</t>
  </si>
  <si>
    <t>Less than $500</t>
  </si>
  <si>
    <t>$500 to $999</t>
  </si>
  <si>
    <t>$1,500 to $1,999</t>
  </si>
  <si>
    <t>$2,000 to $2,499</t>
  </si>
  <si>
    <t>$2,500 to $2,999</t>
  </si>
  <si>
    <t>$3,000 or more</t>
  </si>
  <si>
    <t>Gross Rent as a Percentage of Household Income, Renter-Occupied Housing Units, 2022</t>
  </si>
  <si>
    <t>Renter-occupied housing units</t>
  </si>
  <si>
    <t>Median gross rent as a % of household income 2022</t>
  </si>
  <si>
    <t>Barnegat</t>
  </si>
  <si>
    <t>Barnegat Lt</t>
  </si>
  <si>
    <t>Bay Head</t>
  </si>
  <si>
    <t>Beach Haven</t>
  </si>
  <si>
    <t>Beachwood</t>
  </si>
  <si>
    <t>Berkeley</t>
  </si>
  <si>
    <t>Brick</t>
  </si>
  <si>
    <t>Eagleswood</t>
  </si>
  <si>
    <t>Harvey Cdrs</t>
  </si>
  <si>
    <t>Island Hts</t>
  </si>
  <si>
    <t>Jackson</t>
  </si>
  <si>
    <t>Lacey</t>
  </si>
  <si>
    <t>Lakehurst</t>
  </si>
  <si>
    <t>Lakewood</t>
  </si>
  <si>
    <t>Lavallette</t>
  </si>
  <si>
    <t>Little Egg Hbr</t>
  </si>
  <si>
    <t>Long Beach</t>
  </si>
  <si>
    <t>Manchester</t>
  </si>
  <si>
    <t>Mantoloking</t>
  </si>
  <si>
    <t>Ocean</t>
  </si>
  <si>
    <t>Ocean Gate</t>
  </si>
  <si>
    <t>Pine Beach</t>
  </si>
  <si>
    <t>Plumsted</t>
  </si>
  <si>
    <t>Pt Pleasant</t>
  </si>
  <si>
    <t>Pt Pleasant Bch</t>
  </si>
  <si>
    <t>Seaside Hts</t>
  </si>
  <si>
    <t>Seaside Park</t>
  </si>
  <si>
    <t>Ship Bottom</t>
  </si>
  <si>
    <t>So Toms River</t>
  </si>
  <si>
    <t>Stafford</t>
  </si>
  <si>
    <t>Surf City</t>
  </si>
  <si>
    <t>Toms River</t>
  </si>
  <si>
    <t>Tuckerton</t>
  </si>
  <si>
    <t>OCEAN CO</t>
  </si>
  <si>
    <t>&lt; $500</t>
  </si>
  <si>
    <t>$3,000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</si>
</sst>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quot;$&quot;#,##0"/>
  </numFmts>
  <fonts count="8" x14ac:knownFonts="1">
    <font>
      <sz val="12"/>
      <name val="Arial"/>
    </font>
    <font>
      <sz val="12"/>
      <name val="Arial"/>
      <family val="2"/>
    </font>
    <font>
      <b/>
      <sz val="12"/>
      <name val="Arial"/>
      <family val="2"/>
    </font>
    <font>
      <b/>
      <sz val="14"/>
      <name val="Arial"/>
      <family val="2"/>
    </font>
    <font>
      <sz val="11"/>
      <name val="Arial"/>
      <family val="2"/>
    </font>
    <font>
      <b/>
      <sz val="10"/>
      <name val="Arial"/>
      <family val="2"/>
    </font>
    <font>
      <sz val="12"/>
      <name val="Arial"/>
      <family val="2"/>
    </font>
    <font>
      <b/>
      <sz val="20"/>
      <name val="Arial"/>
      <family val="2"/>
    </font>
  </fonts>
  <fills count="6">
    <fill>
      <patternFill patternType="none"/>
    </fill>
    <fill>
      <patternFill patternType="gray125"/>
    </fill>
    <fill>
      <patternFill patternType="darkGray">
        <fgColor theme="0" tint="-0.24994659260841701"/>
        <bgColor indexed="65"/>
      </patternFill>
    </fill>
    <fill>
      <patternFill patternType="solid">
        <fgColor indexed="9"/>
        <bgColor indexed="64"/>
      </patternFill>
    </fill>
    <fill>
      <patternFill patternType="solid">
        <fgColor theme="0"/>
        <bgColor indexed="64"/>
      </patternFill>
    </fill>
    <fill>
      <patternFill patternType="solid">
        <fgColor theme="0" tint="-0.14996795556505021"/>
        <bgColor theme="0" tint="-0.24994659260841701"/>
      </patternFill>
    </fill>
  </fills>
  <borders count="38">
    <border>
      <left/>
      <right/>
      <top/>
      <bottom/>
      <diagonal/>
    </border>
    <border>
      <left style="double">
        <color indexed="64"/>
      </left>
      <right/>
      <top/>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thin">
        <color indexed="64"/>
      </left>
      <right style="thin">
        <color indexed="64"/>
      </right>
      <top/>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bottom style="double">
        <color indexed="64"/>
      </bottom>
      <diagonal/>
    </border>
    <border>
      <left style="double">
        <color indexed="64"/>
      </left>
      <right style="double">
        <color indexed="64"/>
      </right>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diagonal/>
    </border>
    <border>
      <left style="medium">
        <color indexed="64"/>
      </left>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medium">
        <color indexed="64"/>
      </left>
      <right/>
      <top/>
      <bottom style="thin">
        <color indexed="64"/>
      </bottom>
      <diagonal/>
    </border>
    <border>
      <left/>
      <right style="thin">
        <color indexed="64"/>
      </right>
      <top/>
      <bottom/>
      <diagonal/>
    </border>
    <border>
      <left style="double">
        <color indexed="64"/>
      </left>
      <right style="thin">
        <color indexed="64"/>
      </right>
      <top/>
      <bottom/>
      <diagonal/>
    </border>
    <border>
      <left style="thin">
        <color indexed="8"/>
      </left>
      <right style="thin">
        <color indexed="64"/>
      </right>
      <top/>
      <bottom style="thin">
        <color indexed="8"/>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right style="double">
        <color indexed="64"/>
      </right>
      <top style="thin">
        <color indexed="64"/>
      </top>
      <bottom style="double">
        <color indexed="64"/>
      </bottom>
      <diagonal/>
    </border>
    <border>
      <left style="double">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8"/>
      </left>
      <right style="thin">
        <color indexed="8"/>
      </right>
      <top style="thin">
        <color indexed="8"/>
      </top>
      <bottom style="double">
        <color indexed="64"/>
      </bottom>
      <diagonal/>
    </border>
  </borders>
  <cellStyleXfs count="3">
    <xf numFmtId="0" fontId="0" fillId="0" borderId="0"/>
    <xf numFmtId="9" fontId="1" fillId="0" borderId="0" applyFont="0" applyFill="0" applyBorder="0" applyAlignment="0" applyProtection="0"/>
    <xf numFmtId="44" fontId="6" fillId="0" borderId="0" applyFont="0" applyFill="0" applyBorder="0" applyAlignment="0" applyProtection="0"/>
  </cellStyleXfs>
  <cellXfs count="93">
    <xf numFmtId="0" fontId="0" fillId="0" borderId="0" xfId="0"/>
    <xf numFmtId="0" fontId="0" fillId="0" borderId="0" xfId="0" applyAlignment="1">
      <alignment horizontal="right"/>
    </xf>
    <xf numFmtId="0" fontId="4" fillId="0" borderId="0" xfId="0" applyFont="1" applyAlignment="1">
      <alignment horizontal="right" wrapText="1"/>
    </xf>
    <xf numFmtId="0" fontId="2" fillId="0" borderId="7" xfId="0" applyFont="1" applyBorder="1"/>
    <xf numFmtId="0" fontId="0" fillId="0" borderId="0" xfId="0" applyFill="1" applyAlignment="1">
      <alignment horizontal="right"/>
    </xf>
    <xf numFmtId="0" fontId="2" fillId="0" borderId="10" xfId="0" applyFont="1" applyFill="1" applyBorder="1" applyAlignment="1">
      <alignment vertical="center"/>
    </xf>
    <xf numFmtId="0" fontId="2" fillId="0" borderId="0" xfId="0" applyFont="1" applyFill="1" applyAlignment="1">
      <alignment vertical="center"/>
    </xf>
    <xf numFmtId="0" fontId="2" fillId="0" borderId="9" xfId="0" applyFont="1" applyFill="1" applyBorder="1" applyAlignment="1">
      <alignment vertical="center"/>
    </xf>
    <xf numFmtId="0" fontId="2" fillId="2" borderId="17" xfId="0" applyFont="1" applyFill="1" applyBorder="1" applyAlignment="1">
      <alignment horizontal="right" vertical="center" wrapText="1"/>
    </xf>
    <xf numFmtId="0" fontId="0" fillId="0" borderId="0" xfId="0" applyNumberFormat="1"/>
    <xf numFmtId="3" fontId="2" fillId="0" borderId="0" xfId="0" applyNumberFormat="1" applyFont="1" applyFill="1" applyBorder="1" applyAlignment="1">
      <alignment horizontal="right" vertical="center"/>
    </xf>
    <xf numFmtId="0" fontId="0" fillId="0" borderId="0" xfId="0" applyBorder="1"/>
    <xf numFmtId="165" fontId="0" fillId="0" borderId="21" xfId="0" applyNumberFormat="1" applyFill="1" applyBorder="1"/>
    <xf numFmtId="0" fontId="2" fillId="2" borderId="16" xfId="0" applyFont="1" applyFill="1" applyBorder="1" applyAlignment="1">
      <alignment horizontal="right" vertical="center" wrapText="1"/>
    </xf>
    <xf numFmtId="165" fontId="1" fillId="0" borderId="6" xfId="0" applyNumberFormat="1" applyFont="1" applyFill="1" applyBorder="1" applyAlignment="1">
      <alignment horizontal="right"/>
    </xf>
    <xf numFmtId="0" fontId="1" fillId="0" borderId="6" xfId="0" applyFont="1" applyFill="1" applyBorder="1" applyAlignment="1">
      <alignment horizontal="right"/>
    </xf>
    <xf numFmtId="0" fontId="1" fillId="0" borderId="25" xfId="0" applyFont="1" applyFill="1" applyBorder="1" applyAlignment="1">
      <alignment horizontal="right"/>
    </xf>
    <xf numFmtId="0" fontId="2" fillId="0" borderId="26" xfId="0" applyFont="1" applyBorder="1"/>
    <xf numFmtId="0" fontId="0" fillId="0" borderId="4" xfId="0" applyFill="1" applyBorder="1"/>
    <xf numFmtId="0" fontId="0" fillId="0" borderId="5" xfId="0" applyFill="1" applyBorder="1"/>
    <xf numFmtId="0" fontId="0" fillId="0" borderId="10" xfId="0" applyFill="1" applyBorder="1"/>
    <xf numFmtId="0" fontId="0" fillId="0" borderId="11" xfId="0" applyFill="1" applyBorder="1"/>
    <xf numFmtId="0" fontId="0" fillId="0" borderId="0" xfId="0" applyFill="1"/>
    <xf numFmtId="1" fontId="1" fillId="0" borderId="6" xfId="0" applyNumberFormat="1" applyFont="1" applyFill="1" applyBorder="1" applyAlignment="1">
      <alignment horizontal="right"/>
    </xf>
    <xf numFmtId="0" fontId="0" fillId="0" borderId="0" xfId="0" applyFill="1" applyBorder="1"/>
    <xf numFmtId="0" fontId="2" fillId="0" borderId="0" xfId="0" applyFont="1" applyFill="1" applyBorder="1" applyAlignment="1">
      <alignment horizontal="center" vertical="center" wrapText="1"/>
    </xf>
    <xf numFmtId="0" fontId="2" fillId="0" borderId="1" xfId="0" applyFont="1" applyBorder="1" applyAlignment="1"/>
    <xf numFmtId="0" fontId="0" fillId="0" borderId="5" xfId="0" applyFill="1" applyBorder="1" applyAlignment="1"/>
    <xf numFmtId="0" fontId="0" fillId="0" borderId="0" xfId="0" applyAlignment="1"/>
    <xf numFmtId="165" fontId="0" fillId="4" borderId="21" xfId="0" applyNumberFormat="1" applyFill="1" applyBorder="1"/>
    <xf numFmtId="165" fontId="0" fillId="4" borderId="24" xfId="0" applyNumberFormat="1" applyFill="1" applyBorder="1"/>
    <xf numFmtId="3" fontId="1" fillId="0" borderId="22" xfId="0" applyNumberFormat="1" applyFont="1" applyFill="1" applyBorder="1" applyAlignment="1">
      <alignment horizontal="right" wrapText="1"/>
    </xf>
    <xf numFmtId="0" fontId="1" fillId="0" borderId="12" xfId="0" applyFont="1" applyFill="1" applyBorder="1" applyAlignment="1">
      <alignment horizontal="right"/>
    </xf>
    <xf numFmtId="164" fontId="1" fillId="0" borderId="12" xfId="0" applyNumberFormat="1" applyFont="1" applyFill="1" applyBorder="1" applyAlignment="1"/>
    <xf numFmtId="0" fontId="1" fillId="0" borderId="22" xfId="0" applyNumberFormat="1" applyFont="1" applyFill="1" applyBorder="1" applyAlignment="1">
      <alignment horizontal="right" wrapText="1"/>
    </xf>
    <xf numFmtId="0" fontId="1" fillId="0" borderId="12" xfId="0" applyFont="1" applyFill="1" applyBorder="1" applyAlignment="1"/>
    <xf numFmtId="164" fontId="1" fillId="0" borderId="13" xfId="0" applyNumberFormat="1" applyFont="1" applyFill="1" applyBorder="1" applyAlignment="1"/>
    <xf numFmtId="0" fontId="1" fillId="0" borderId="6" xfId="0" applyNumberFormat="1" applyFont="1" applyFill="1" applyBorder="1" applyAlignment="1">
      <alignment wrapText="1"/>
    </xf>
    <xf numFmtId="0" fontId="1" fillId="0" borderId="6" xfId="0" applyNumberFormat="1" applyFont="1" applyFill="1" applyBorder="1" applyAlignment="1">
      <alignment horizontal="right" vertical="top" wrapText="1"/>
    </xf>
    <xf numFmtId="164" fontId="1" fillId="0" borderId="6" xfId="0" applyNumberFormat="1" applyFont="1" applyFill="1" applyBorder="1"/>
    <xf numFmtId="0" fontId="1" fillId="0" borderId="6" xfId="0" applyFont="1" applyFill="1" applyBorder="1"/>
    <xf numFmtId="164" fontId="1" fillId="0" borderId="14" xfId="0" applyNumberFormat="1" applyFont="1" applyFill="1" applyBorder="1"/>
    <xf numFmtId="165" fontId="1" fillId="0" borderId="6" xfId="0" applyNumberFormat="1" applyFont="1" applyFill="1" applyBorder="1" applyAlignment="1">
      <alignment horizontal="right" vertical="top" wrapText="1"/>
    </xf>
    <xf numFmtId="164" fontId="1" fillId="0" borderId="25" xfId="0" applyNumberFormat="1" applyFont="1" applyFill="1" applyBorder="1"/>
    <xf numFmtId="0" fontId="1" fillId="0" borderId="25" xfId="0" applyNumberFormat="1" applyFont="1" applyFill="1" applyBorder="1" applyAlignment="1">
      <alignment horizontal="right" vertical="top" wrapText="1"/>
    </xf>
    <xf numFmtId="3" fontId="1" fillId="0" borderId="6" xfId="0" applyNumberFormat="1" applyFont="1" applyFill="1" applyBorder="1" applyAlignment="1">
      <alignment horizontal="right" vertical="top" wrapText="1"/>
    </xf>
    <xf numFmtId="3" fontId="1" fillId="0" borderId="6" xfId="0" applyNumberFormat="1" applyFont="1" applyFill="1" applyBorder="1"/>
    <xf numFmtId="0" fontId="1" fillId="3" borderId="23" xfId="0" applyNumberFormat="1" applyFont="1" applyFill="1" applyBorder="1" applyAlignment="1">
      <alignment horizontal="right" vertical="top" wrapText="1"/>
    </xf>
    <xf numFmtId="0" fontId="1" fillId="0" borderId="27" xfId="0" applyNumberFormat="1" applyFont="1" applyFill="1" applyBorder="1" applyAlignment="1">
      <alignment horizontal="right" vertical="top" wrapText="1"/>
    </xf>
    <xf numFmtId="0" fontId="1" fillId="0" borderId="8" xfId="0" applyFont="1" applyFill="1" applyBorder="1"/>
    <xf numFmtId="164" fontId="1" fillId="0" borderId="8" xfId="0" applyNumberFormat="1" applyFont="1" applyFill="1" applyBorder="1"/>
    <xf numFmtId="0" fontId="1" fillId="0" borderId="8" xfId="0" applyNumberFormat="1" applyFont="1" applyFill="1" applyBorder="1" applyAlignment="1">
      <alignment horizontal="right" vertical="top" wrapText="1"/>
    </xf>
    <xf numFmtId="165" fontId="1" fillId="0" borderId="8" xfId="0" applyNumberFormat="1" applyFont="1" applyFill="1" applyBorder="1" applyAlignment="1">
      <alignment horizontal="right" vertical="top" wrapText="1"/>
    </xf>
    <xf numFmtId="164" fontId="2" fillId="0" borderId="2" xfId="1" applyNumberFormat="1" applyFont="1" applyFill="1" applyBorder="1" applyAlignment="1">
      <alignment horizontal="right" vertical="center"/>
    </xf>
    <xf numFmtId="165" fontId="2" fillId="0" borderId="28" xfId="0" applyNumberFormat="1" applyFont="1" applyFill="1" applyBorder="1" applyAlignment="1">
      <alignment horizontal="right" vertical="center"/>
    </xf>
    <xf numFmtId="165" fontId="1" fillId="0" borderId="6" xfId="0" applyNumberFormat="1" applyFont="1" applyFill="1" applyBorder="1" applyAlignment="1">
      <alignment horizontal="right" wrapText="1"/>
    </xf>
    <xf numFmtId="165" fontId="1" fillId="0" borderId="12" xfId="0" applyNumberFormat="1" applyFont="1" applyFill="1" applyBorder="1" applyAlignment="1"/>
    <xf numFmtId="165" fontId="1" fillId="0" borderId="6" xfId="0" applyNumberFormat="1" applyFont="1" applyFill="1" applyBorder="1"/>
    <xf numFmtId="165" fontId="1" fillId="0" borderId="8" xfId="0" applyNumberFormat="1" applyFont="1" applyFill="1" applyBorder="1"/>
    <xf numFmtId="0" fontId="2" fillId="5" borderId="2" xfId="0" applyFont="1" applyFill="1" applyBorder="1" applyAlignment="1">
      <alignment horizontal="right" vertical="center" wrapText="1"/>
    </xf>
    <xf numFmtId="0" fontId="2" fillId="5" borderId="28" xfId="0" applyFont="1" applyFill="1" applyBorder="1" applyAlignment="1">
      <alignment horizontal="right" vertical="center" wrapText="1"/>
    </xf>
    <xf numFmtId="0" fontId="2" fillId="5" borderId="15" xfId="0" applyFont="1" applyFill="1" applyBorder="1" applyAlignment="1">
      <alignment horizontal="right" vertical="center" wrapText="1"/>
    </xf>
    <xf numFmtId="0" fontId="2" fillId="5" borderId="33" xfId="0" applyFont="1" applyFill="1" applyBorder="1" applyAlignment="1">
      <alignment horizontal="right" vertical="center" wrapText="1"/>
    </xf>
    <xf numFmtId="0" fontId="3" fillId="2" borderId="32" xfId="0" applyFont="1" applyFill="1" applyBorder="1" applyAlignment="1">
      <alignment horizontal="left" vertical="center"/>
    </xf>
    <xf numFmtId="3" fontId="2" fillId="0" borderId="36" xfId="0" applyNumberFormat="1" applyFont="1" applyBorder="1" applyAlignment="1" applyProtection="1">
      <alignment vertical="center"/>
    </xf>
    <xf numFmtId="3" fontId="2" fillId="0" borderId="35" xfId="0" applyNumberFormat="1" applyFont="1" applyBorder="1" applyAlignment="1" applyProtection="1">
      <alignment vertical="center"/>
    </xf>
    <xf numFmtId="3" fontId="2" fillId="0" borderId="37" xfId="0" applyNumberFormat="1" applyFont="1" applyBorder="1" applyAlignment="1" applyProtection="1">
      <alignment vertical="center"/>
    </xf>
    <xf numFmtId="164" fontId="2" fillId="3" borderId="31" xfId="1" quotePrefix="1" applyNumberFormat="1" applyFont="1" applyFill="1" applyBorder="1" applyAlignment="1">
      <alignment horizontal="right" vertical="center" wrapText="1"/>
    </xf>
    <xf numFmtId="165" fontId="1" fillId="0" borderId="17" xfId="0" applyNumberFormat="1" applyFont="1" applyFill="1" applyBorder="1" applyAlignment="1">
      <alignment vertical="center"/>
    </xf>
    <xf numFmtId="165" fontId="1" fillId="0" borderId="6" xfId="0" applyNumberFormat="1" applyFont="1" applyFill="1" applyBorder="1" applyAlignment="1"/>
    <xf numFmtId="0" fontId="7" fillId="0" borderId="0" xfId="0" applyFont="1" applyFill="1" applyBorder="1" applyAlignment="1">
      <alignment horizontal="center" vertical="center"/>
    </xf>
    <xf numFmtId="0" fontId="7" fillId="0" borderId="0" xfId="0" applyFont="1" applyBorder="1" applyAlignment="1">
      <alignment horizontal="center" vertical="center"/>
    </xf>
    <xf numFmtId="0" fontId="2" fillId="5" borderId="3"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3" fillId="5" borderId="20" xfId="0" applyFont="1" applyFill="1" applyBorder="1" applyAlignment="1">
      <alignment horizontal="left" vertical="center"/>
    </xf>
    <xf numFmtId="0" fontId="3" fillId="5" borderId="9" xfId="0" applyFont="1" applyFill="1" applyBorder="1" applyAlignment="1">
      <alignment horizontal="left" vertical="center"/>
    </xf>
    <xf numFmtId="0" fontId="2" fillId="5" borderId="1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5" fillId="5" borderId="29" xfId="0" applyFont="1" applyFill="1" applyBorder="1" applyAlignment="1">
      <alignment horizontal="center" vertical="center" wrapText="1"/>
    </xf>
    <xf numFmtId="0" fontId="0" fillId="5" borderId="34" xfId="0" applyFill="1" applyBorder="1" applyAlignment="1">
      <alignment horizontal="center"/>
    </xf>
    <xf numFmtId="164" fontId="1" fillId="0" borderId="29" xfId="1" quotePrefix="1" applyNumberFormat="1" applyFont="1" applyFill="1" applyBorder="1" applyAlignment="1">
      <alignment horizontal="right" wrapText="1"/>
    </xf>
    <xf numFmtId="164" fontId="1" fillId="0" borderId="30" xfId="1" quotePrefix="1" applyNumberFormat="1" applyFont="1" applyFill="1" applyBorder="1" applyAlignment="1">
      <alignment horizontal="right" vertical="top" wrapText="1"/>
    </xf>
    <xf numFmtId="164" fontId="1" fillId="0" borderId="30" xfId="1" applyNumberFormat="1" applyFont="1" applyFill="1" applyBorder="1" applyAlignment="1">
      <alignment horizontal="right"/>
    </xf>
    <xf numFmtId="164" fontId="1" fillId="0" borderId="30" xfId="1" applyNumberFormat="1" applyFont="1" applyFill="1" applyBorder="1" applyAlignment="1">
      <alignment horizontal="right" vertical="top" wrapText="1"/>
    </xf>
    <xf numFmtId="0" fontId="2" fillId="0" borderId="0" xfId="0" applyFont="1" applyFill="1" applyBorder="1" applyAlignment="1">
      <alignment vertical="center" wrapText="1"/>
    </xf>
    <xf numFmtId="0" fontId="3" fillId="0" borderId="0" xfId="0" applyFont="1" applyFill="1" applyBorder="1" applyAlignment="1">
      <alignment horizontal="left" vertical="center"/>
    </xf>
    <xf numFmtId="0" fontId="2" fillId="0" borderId="0" xfId="0" applyFont="1" applyFill="1" applyBorder="1" applyAlignment="1">
      <alignment vertical="center"/>
    </xf>
    <xf numFmtId="165" fontId="0" fillId="0" borderId="0" xfId="0" applyNumberFormat="1" applyAlignment="1">
      <alignment horizontal="right" vertical="center"/>
    </xf>
    <xf numFmtId="165" fontId="0" fillId="4" borderId="0" xfId="0" applyNumberFormat="1" applyFill="1" applyAlignment="1">
      <alignment horizontal="right" vertical="center"/>
    </xf>
    <xf numFmtId="165" fontId="0" fillId="4" borderId="0" xfId="2" applyNumberFormat="1" applyFont="1" applyFill="1" applyAlignment="1">
      <alignment horizontal="right" vertical="center"/>
    </xf>
    <xf numFmtId="165" fontId="0" fillId="0" borderId="0" xfId="0" applyNumberFormat="1"/>
    <xf numFmtId="9" fontId="0" fillId="0" borderId="0" xfId="1" applyFont="1" applyAlignment="1">
      <alignment horizontal="center"/>
    </xf>
  </cellXfs>
  <cellStyles count="3">
    <cellStyle name="Currency" xfId="2" builtinId="4"/>
    <cellStyle name="Normal" xfId="0" builtinId="0"/>
    <cellStyle name="Percent" xfId="1" builtinId="5"/>
  </cellStyles>
  <dxfs count="0"/>
  <tableStyles count="0" defaultTableStyle="TableStyleMedium9" defaultPivotStyle="PivotStyleLight16"/>
  <colors>
    <mruColors>
      <color rgb="FFDE10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data!$F$2</c:f>
              <c:strCache>
                <c:ptCount val="1"/>
                <c:pt idx="0">
                  <c:v>2000</c:v>
                </c:pt>
              </c:strCache>
            </c:strRef>
          </c:tx>
          <c:spPr>
            <a:solidFill>
              <a:schemeClr val="accent1"/>
            </a:solidFill>
            <a:ln>
              <a:noFill/>
            </a:ln>
            <a:effectLst/>
          </c:spPr>
          <c:invertIfNegative val="0"/>
          <c:cat>
            <c:strRef>
              <c:f>data!$E$3:$E$36</c:f>
              <c:strCache>
                <c:ptCount val="34"/>
                <c:pt idx="0">
                  <c:v>Barnegat</c:v>
                </c:pt>
                <c:pt idx="1">
                  <c:v>Barnegat Lt</c:v>
                </c:pt>
                <c:pt idx="2">
                  <c:v>Bay Head</c:v>
                </c:pt>
                <c:pt idx="3">
                  <c:v>Beach Haven</c:v>
                </c:pt>
                <c:pt idx="4">
                  <c:v>Beachwood</c:v>
                </c:pt>
                <c:pt idx="5">
                  <c:v>Berkeley</c:v>
                </c:pt>
                <c:pt idx="6">
                  <c:v>Brick</c:v>
                </c:pt>
                <c:pt idx="7">
                  <c:v>Eagleswood</c:v>
                </c:pt>
                <c:pt idx="8">
                  <c:v>Harvey Cdrs</c:v>
                </c:pt>
                <c:pt idx="9">
                  <c:v>Island Hts</c:v>
                </c:pt>
                <c:pt idx="10">
                  <c:v>Jackson</c:v>
                </c:pt>
                <c:pt idx="11">
                  <c:v>Lacey</c:v>
                </c:pt>
                <c:pt idx="12">
                  <c:v>Lakehurst</c:v>
                </c:pt>
                <c:pt idx="13">
                  <c:v>Lakewood</c:v>
                </c:pt>
                <c:pt idx="14">
                  <c:v>Lavallette</c:v>
                </c:pt>
                <c:pt idx="15">
                  <c:v>Little Egg Hbr</c:v>
                </c:pt>
                <c:pt idx="16">
                  <c:v>Long Beach</c:v>
                </c:pt>
                <c:pt idx="17">
                  <c:v>Manchester</c:v>
                </c:pt>
                <c:pt idx="18">
                  <c:v>Mantoloking</c:v>
                </c:pt>
                <c:pt idx="19">
                  <c:v>Ocean</c:v>
                </c:pt>
                <c:pt idx="20">
                  <c:v>Ocean Gate</c:v>
                </c:pt>
                <c:pt idx="21">
                  <c:v>Pine Beach</c:v>
                </c:pt>
                <c:pt idx="22">
                  <c:v>Plumsted</c:v>
                </c:pt>
                <c:pt idx="23">
                  <c:v>Pt Pleasant</c:v>
                </c:pt>
                <c:pt idx="24">
                  <c:v>Pt Pleasant Bch</c:v>
                </c:pt>
                <c:pt idx="25">
                  <c:v>Seaside Hts</c:v>
                </c:pt>
                <c:pt idx="26">
                  <c:v>Seaside Park</c:v>
                </c:pt>
                <c:pt idx="27">
                  <c:v>Ship Bottom</c:v>
                </c:pt>
                <c:pt idx="28">
                  <c:v>So Toms River</c:v>
                </c:pt>
                <c:pt idx="29">
                  <c:v>Stafford</c:v>
                </c:pt>
                <c:pt idx="30">
                  <c:v>Surf City</c:v>
                </c:pt>
                <c:pt idx="31">
                  <c:v>Toms River</c:v>
                </c:pt>
                <c:pt idx="32">
                  <c:v>Tuckerton</c:v>
                </c:pt>
                <c:pt idx="33">
                  <c:v>OCEAN CO</c:v>
                </c:pt>
              </c:strCache>
            </c:strRef>
          </c:cat>
          <c:val>
            <c:numRef>
              <c:f>data!$F$3:$F$36</c:f>
              <c:numCache>
                <c:formatCode>"$"#,##0</c:formatCode>
                <c:ptCount val="34"/>
                <c:pt idx="0">
                  <c:v>898</c:v>
                </c:pt>
                <c:pt idx="1">
                  <c:v>772</c:v>
                </c:pt>
                <c:pt idx="2">
                  <c:v>817</c:v>
                </c:pt>
                <c:pt idx="3">
                  <c:v>697</c:v>
                </c:pt>
                <c:pt idx="4">
                  <c:v>926</c:v>
                </c:pt>
                <c:pt idx="5">
                  <c:v>774</c:v>
                </c:pt>
                <c:pt idx="6">
                  <c:v>820</c:v>
                </c:pt>
                <c:pt idx="7">
                  <c:v>678</c:v>
                </c:pt>
                <c:pt idx="8">
                  <c:v>870</c:v>
                </c:pt>
                <c:pt idx="9">
                  <c:v>830</c:v>
                </c:pt>
                <c:pt idx="10">
                  <c:v>863</c:v>
                </c:pt>
                <c:pt idx="11">
                  <c:v>915</c:v>
                </c:pt>
                <c:pt idx="12">
                  <c:v>833</c:v>
                </c:pt>
                <c:pt idx="13">
                  <c:v>849</c:v>
                </c:pt>
                <c:pt idx="14">
                  <c:v>786</c:v>
                </c:pt>
                <c:pt idx="15">
                  <c:v>817</c:v>
                </c:pt>
                <c:pt idx="16">
                  <c:v>766</c:v>
                </c:pt>
                <c:pt idx="17">
                  <c:v>940</c:v>
                </c:pt>
                <c:pt idx="18">
                  <c:v>2001</c:v>
                </c:pt>
                <c:pt idx="19">
                  <c:v>832</c:v>
                </c:pt>
                <c:pt idx="20">
                  <c:v>819</c:v>
                </c:pt>
                <c:pt idx="21">
                  <c:v>858</c:v>
                </c:pt>
                <c:pt idx="22">
                  <c:v>697</c:v>
                </c:pt>
                <c:pt idx="23">
                  <c:v>859</c:v>
                </c:pt>
                <c:pt idx="24">
                  <c:v>777</c:v>
                </c:pt>
                <c:pt idx="25">
                  <c:v>635</c:v>
                </c:pt>
                <c:pt idx="26">
                  <c:v>718</c:v>
                </c:pt>
                <c:pt idx="27">
                  <c:v>782</c:v>
                </c:pt>
                <c:pt idx="28">
                  <c:v>756</c:v>
                </c:pt>
                <c:pt idx="29">
                  <c:v>848</c:v>
                </c:pt>
                <c:pt idx="30">
                  <c:v>738</c:v>
                </c:pt>
                <c:pt idx="31">
                  <c:v>789</c:v>
                </c:pt>
                <c:pt idx="32">
                  <c:v>747</c:v>
                </c:pt>
                <c:pt idx="33">
                  <c:v>839.60606060606062</c:v>
                </c:pt>
              </c:numCache>
            </c:numRef>
          </c:val>
          <c:extLst>
            <c:ext xmlns:c16="http://schemas.microsoft.com/office/drawing/2014/chart" uri="{C3380CC4-5D6E-409C-BE32-E72D297353CC}">
              <c16:uniqueId val="{00000000-FD98-4653-A7EC-BE1A48E89B46}"/>
            </c:ext>
          </c:extLst>
        </c:ser>
        <c:ser>
          <c:idx val="1"/>
          <c:order val="1"/>
          <c:tx>
            <c:strRef>
              <c:f>data!$G$2</c:f>
              <c:strCache>
                <c:ptCount val="1"/>
                <c:pt idx="0">
                  <c:v>2022</c:v>
                </c:pt>
              </c:strCache>
            </c:strRef>
          </c:tx>
          <c:spPr>
            <a:solidFill>
              <a:schemeClr val="accent2"/>
            </a:solidFill>
            <a:ln>
              <a:noFill/>
            </a:ln>
            <a:effectLst/>
          </c:spPr>
          <c:invertIfNegative val="0"/>
          <c:cat>
            <c:strRef>
              <c:f>data!$E$3:$E$36</c:f>
              <c:strCache>
                <c:ptCount val="34"/>
                <c:pt idx="0">
                  <c:v>Barnegat</c:v>
                </c:pt>
                <c:pt idx="1">
                  <c:v>Barnegat Lt</c:v>
                </c:pt>
                <c:pt idx="2">
                  <c:v>Bay Head</c:v>
                </c:pt>
                <c:pt idx="3">
                  <c:v>Beach Haven</c:v>
                </c:pt>
                <c:pt idx="4">
                  <c:v>Beachwood</c:v>
                </c:pt>
                <c:pt idx="5">
                  <c:v>Berkeley</c:v>
                </c:pt>
                <c:pt idx="6">
                  <c:v>Brick</c:v>
                </c:pt>
                <c:pt idx="7">
                  <c:v>Eagleswood</c:v>
                </c:pt>
                <c:pt idx="8">
                  <c:v>Harvey Cdrs</c:v>
                </c:pt>
                <c:pt idx="9">
                  <c:v>Island Hts</c:v>
                </c:pt>
                <c:pt idx="10">
                  <c:v>Jackson</c:v>
                </c:pt>
                <c:pt idx="11">
                  <c:v>Lacey</c:v>
                </c:pt>
                <c:pt idx="12">
                  <c:v>Lakehurst</c:v>
                </c:pt>
                <c:pt idx="13">
                  <c:v>Lakewood</c:v>
                </c:pt>
                <c:pt idx="14">
                  <c:v>Lavallette</c:v>
                </c:pt>
                <c:pt idx="15">
                  <c:v>Little Egg Hbr</c:v>
                </c:pt>
                <c:pt idx="16">
                  <c:v>Long Beach</c:v>
                </c:pt>
                <c:pt idx="17">
                  <c:v>Manchester</c:v>
                </c:pt>
                <c:pt idx="18">
                  <c:v>Mantoloking</c:v>
                </c:pt>
                <c:pt idx="19">
                  <c:v>Ocean</c:v>
                </c:pt>
                <c:pt idx="20">
                  <c:v>Ocean Gate</c:v>
                </c:pt>
                <c:pt idx="21">
                  <c:v>Pine Beach</c:v>
                </c:pt>
                <c:pt idx="22">
                  <c:v>Plumsted</c:v>
                </c:pt>
                <c:pt idx="23">
                  <c:v>Pt Pleasant</c:v>
                </c:pt>
                <c:pt idx="24">
                  <c:v>Pt Pleasant Bch</c:v>
                </c:pt>
                <c:pt idx="25">
                  <c:v>Seaside Hts</c:v>
                </c:pt>
                <c:pt idx="26">
                  <c:v>Seaside Park</c:v>
                </c:pt>
                <c:pt idx="27">
                  <c:v>Ship Bottom</c:v>
                </c:pt>
                <c:pt idx="28">
                  <c:v>So Toms River</c:v>
                </c:pt>
                <c:pt idx="29">
                  <c:v>Stafford</c:v>
                </c:pt>
                <c:pt idx="30">
                  <c:v>Surf City</c:v>
                </c:pt>
                <c:pt idx="31">
                  <c:v>Toms River</c:v>
                </c:pt>
                <c:pt idx="32">
                  <c:v>Tuckerton</c:v>
                </c:pt>
                <c:pt idx="33">
                  <c:v>OCEAN CO</c:v>
                </c:pt>
              </c:strCache>
            </c:strRef>
          </c:cat>
          <c:val>
            <c:numRef>
              <c:f>data!$G$3:$G$36</c:f>
              <c:numCache>
                <c:formatCode>"$"#,##0</c:formatCode>
                <c:ptCount val="34"/>
                <c:pt idx="0">
                  <c:v>1754</c:v>
                </c:pt>
                <c:pt idx="1">
                  <c:v>0</c:v>
                </c:pt>
                <c:pt idx="2">
                  <c:v>1571</c:v>
                </c:pt>
                <c:pt idx="3">
                  <c:v>1847</c:v>
                </c:pt>
                <c:pt idx="4">
                  <c:v>2067</c:v>
                </c:pt>
                <c:pt idx="5">
                  <c:v>1602</c:v>
                </c:pt>
                <c:pt idx="6">
                  <c:v>1672</c:v>
                </c:pt>
                <c:pt idx="7">
                  <c:v>1574</c:v>
                </c:pt>
                <c:pt idx="8">
                  <c:v>0</c:v>
                </c:pt>
                <c:pt idx="9">
                  <c:v>1656</c:v>
                </c:pt>
                <c:pt idx="10">
                  <c:v>1684</c:v>
                </c:pt>
                <c:pt idx="11">
                  <c:v>1920</c:v>
                </c:pt>
                <c:pt idx="12">
                  <c:v>1481</c:v>
                </c:pt>
                <c:pt idx="13">
                  <c:v>1623</c:v>
                </c:pt>
                <c:pt idx="14">
                  <c:v>0</c:v>
                </c:pt>
                <c:pt idx="15">
                  <c:v>1662</c:v>
                </c:pt>
                <c:pt idx="16">
                  <c:v>1712</c:v>
                </c:pt>
                <c:pt idx="17">
                  <c:v>1482</c:v>
                </c:pt>
                <c:pt idx="18">
                  <c:v>0</c:v>
                </c:pt>
                <c:pt idx="19">
                  <c:v>1602</c:v>
                </c:pt>
                <c:pt idx="20">
                  <c:v>1779</c:v>
                </c:pt>
                <c:pt idx="21">
                  <c:v>1156</c:v>
                </c:pt>
                <c:pt idx="22">
                  <c:v>1442</c:v>
                </c:pt>
                <c:pt idx="23">
                  <c:v>1920</c:v>
                </c:pt>
                <c:pt idx="24">
                  <c:v>1672</c:v>
                </c:pt>
                <c:pt idx="25">
                  <c:v>1240</c:v>
                </c:pt>
                <c:pt idx="26">
                  <c:v>1457</c:v>
                </c:pt>
                <c:pt idx="27">
                  <c:v>1575</c:v>
                </c:pt>
                <c:pt idx="28">
                  <c:v>2056</c:v>
                </c:pt>
                <c:pt idx="29">
                  <c:v>1650</c:v>
                </c:pt>
                <c:pt idx="30">
                  <c:v>2075</c:v>
                </c:pt>
                <c:pt idx="31">
                  <c:v>1589</c:v>
                </c:pt>
                <c:pt idx="32">
                  <c:v>1608</c:v>
                </c:pt>
                <c:pt idx="33">
                  <c:v>1639</c:v>
                </c:pt>
              </c:numCache>
            </c:numRef>
          </c:val>
          <c:extLst>
            <c:ext xmlns:c16="http://schemas.microsoft.com/office/drawing/2014/chart" uri="{C3380CC4-5D6E-409C-BE32-E72D297353CC}">
              <c16:uniqueId val="{00000001-FD98-4653-A7EC-BE1A48E89B46}"/>
            </c:ext>
          </c:extLst>
        </c:ser>
        <c:dLbls>
          <c:showLegendKey val="0"/>
          <c:showVal val="0"/>
          <c:showCatName val="0"/>
          <c:showSerName val="0"/>
          <c:showPercent val="0"/>
          <c:showBubbleSize val="0"/>
        </c:dLbls>
        <c:gapWidth val="150"/>
        <c:axId val="434818176"/>
        <c:axId val="434822440"/>
      </c:barChart>
      <c:catAx>
        <c:axId val="4348181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4822440"/>
        <c:crosses val="autoZero"/>
        <c:auto val="1"/>
        <c:lblAlgn val="ctr"/>
        <c:lblOffset val="100"/>
        <c:noMultiLvlLbl val="0"/>
      </c:catAx>
      <c:valAx>
        <c:axId val="434822440"/>
        <c:scaling>
          <c:orientation val="minMax"/>
          <c:max val="2000"/>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4818176"/>
        <c:crosses val="autoZero"/>
        <c:crossBetween val="between"/>
        <c:dispUnits>
          <c:builtInUnit val="thousands"/>
          <c:dispUnitsLbl>
            <c:layout>
              <c:manualLayout>
                <c:xMode val="edge"/>
                <c:yMode val="edge"/>
                <c:x val="0.42577574456813039"/>
                <c:y val="1.8893388920559695E-2"/>
              </c:manualLayout>
            </c:layout>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r"/>
      <c:layout>
        <c:manualLayout>
          <c:xMode val="edge"/>
          <c:yMode val="edge"/>
          <c:x val="0.20441356451040255"/>
          <c:y val="1.4445260347923953E-3"/>
          <c:w val="0.44182646564369626"/>
          <c:h val="2.513475300538773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327949503813546"/>
          <c:y val="0.20038251740271595"/>
          <c:w val="0.49680767385211821"/>
          <c:h val="0.6432098596371105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FAB-4F0A-ACF7-0236B4A9FE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FAB-4F0A-ACF7-0236B4A9FE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FAB-4F0A-ACF7-0236B4A9FE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FAB-4F0A-ACF7-0236B4A9FE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FAB-4F0A-ACF7-0236B4A9FE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FAB-4F0A-ACF7-0236B4A9FE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FAB-4F0A-ACF7-0236B4A9FE00}"/>
              </c:ext>
            </c:extLst>
          </c:dPt>
          <c:dLbls>
            <c:dLbl>
              <c:idx val="0"/>
              <c:layout>
                <c:manualLayout>
                  <c:x val="4.477436182563895E-3"/>
                  <c:y val="0.10724683327627525"/>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20336575430317946"/>
                      <c:h val="0.15618167294305604"/>
                    </c:manualLayout>
                  </c15:layout>
                </c:ext>
                <c:ext xmlns:c16="http://schemas.microsoft.com/office/drawing/2014/chart" uri="{C3380CC4-5D6E-409C-BE32-E72D297353CC}">
                  <c16:uniqueId val="{00000001-FFAB-4F0A-ACF7-0236B4A9FE00}"/>
                </c:ext>
              </c:extLst>
            </c:dLbl>
            <c:dLbl>
              <c:idx val="1"/>
              <c:layout>
                <c:manualLayout>
                  <c:x val="-9.8507297979468555E-2"/>
                  <c:y val="0.19420289855072476"/>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36732076240695288"/>
                      <c:h val="0.15626109779755792"/>
                    </c:manualLayout>
                  </c15:layout>
                </c:ext>
                <c:ext xmlns:c16="http://schemas.microsoft.com/office/drawing/2014/chart" uri="{C3380CC4-5D6E-409C-BE32-E72D297353CC}">
                  <c16:uniqueId val="{00000003-FFAB-4F0A-ACF7-0236B4A9FE00}"/>
                </c:ext>
              </c:extLst>
            </c:dLbl>
            <c:dLbl>
              <c:idx val="2"/>
              <c:layout>
                <c:manualLayout>
                  <c:x val="-0.19539789580419506"/>
                  <c:y val="-1.7149606299212784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41122392892512966"/>
                      <c:h val="0.16205819924683329"/>
                    </c:manualLayout>
                  </c15:layout>
                </c:ext>
                <c:ext xmlns:c16="http://schemas.microsoft.com/office/drawing/2014/chart" uri="{C3380CC4-5D6E-409C-BE32-E72D297353CC}">
                  <c16:uniqueId val="{00000005-FFAB-4F0A-ACF7-0236B4A9FE00}"/>
                </c:ext>
              </c:extLst>
            </c:dLbl>
            <c:dLbl>
              <c:idx val="3"/>
              <c:layout>
                <c:manualLayout>
                  <c:x val="7.164179946430832E-2"/>
                  <c:y val="-0.1623188405797101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FFAB-4F0A-ACF7-0236B4A9FE00}"/>
                </c:ext>
              </c:extLst>
            </c:dLbl>
            <c:dLbl>
              <c:idx val="4"/>
              <c:layout>
                <c:manualLayout>
                  <c:x val="-4.7028152195105442E-2"/>
                  <c:y val="3.0032637224694726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3416763828506737"/>
                      <c:h val="0.16205819924683329"/>
                    </c:manualLayout>
                  </c15:layout>
                </c:ext>
                <c:ext xmlns:c16="http://schemas.microsoft.com/office/drawing/2014/chart" uri="{C3380CC4-5D6E-409C-BE32-E72D297353CC}">
                  <c16:uniqueId val="{00000009-FFAB-4F0A-ACF7-0236B4A9FE00}"/>
                </c:ext>
              </c:extLst>
            </c:dLbl>
            <c:dLbl>
              <c:idx val="5"/>
              <c:layout>
                <c:manualLayout>
                  <c:x val="-2.238806233259635E-3"/>
                  <c:y val="-5.79687321693484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3977910915255719"/>
                      <c:h val="0.15046399634828253"/>
                    </c:manualLayout>
                  </c15:layout>
                </c:ext>
                <c:ext xmlns:c16="http://schemas.microsoft.com/office/drawing/2014/chart" uri="{C3380CC4-5D6E-409C-BE32-E72D297353CC}">
                  <c16:uniqueId val="{0000000B-FFAB-4F0A-ACF7-0236B4A9FE00}"/>
                </c:ext>
              </c:extLst>
            </c:dLbl>
            <c:dLbl>
              <c:idx val="6"/>
              <c:layout>
                <c:manualLayout>
                  <c:x val="-4.477436182563895E-3"/>
                  <c:y val="2.8985963711057751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28449339340620439"/>
                      <c:h val="0.16205819924683329"/>
                    </c:manualLayout>
                  </c15:layout>
                </c:ext>
                <c:ext xmlns:c16="http://schemas.microsoft.com/office/drawing/2014/chart" uri="{C3380CC4-5D6E-409C-BE32-E72D297353CC}">
                  <c16:uniqueId val="{0000000D-FFAB-4F0A-ACF7-0236B4A9FE0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data!$B$2:$B$8</c:f>
              <c:strCache>
                <c:ptCount val="7"/>
                <c:pt idx="0">
                  <c:v>&lt; $500</c:v>
                </c:pt>
                <c:pt idx="1">
                  <c:v>$500 to $999</c:v>
                </c:pt>
                <c:pt idx="2">
                  <c:v>$1,000 to $1,499</c:v>
                </c:pt>
                <c:pt idx="3">
                  <c:v>$1,500 to $1,999</c:v>
                </c:pt>
                <c:pt idx="4">
                  <c:v>$2,000 to $2,499</c:v>
                </c:pt>
                <c:pt idx="5">
                  <c:v>$2,500 to $2,999</c:v>
                </c:pt>
                <c:pt idx="6">
                  <c:v>$3,000 +</c:v>
                </c:pt>
              </c:strCache>
            </c:strRef>
          </c:cat>
          <c:val>
            <c:numRef>
              <c:f>data!$C$2:$C$8</c:f>
              <c:numCache>
                <c:formatCode>General</c:formatCode>
                <c:ptCount val="7"/>
                <c:pt idx="0">
                  <c:v>2109</c:v>
                </c:pt>
                <c:pt idx="1">
                  <c:v>3036</c:v>
                </c:pt>
                <c:pt idx="2">
                  <c:v>13293</c:v>
                </c:pt>
                <c:pt idx="3">
                  <c:v>15119</c:v>
                </c:pt>
                <c:pt idx="4">
                  <c:v>7782</c:v>
                </c:pt>
                <c:pt idx="5">
                  <c:v>2484</c:v>
                </c:pt>
                <c:pt idx="6">
                  <c:v>1483</c:v>
                </c:pt>
              </c:numCache>
            </c:numRef>
          </c:val>
          <c:extLst>
            <c:ext xmlns:c16="http://schemas.microsoft.com/office/drawing/2014/chart" uri="{C3380CC4-5D6E-409C-BE32-E72D297353CC}">
              <c16:uniqueId val="{0000000E-FFAB-4F0A-ACF7-0236B4A9FE00}"/>
            </c:ext>
          </c:extLst>
        </c:ser>
        <c:dLbls>
          <c:dLblPos val="outEnd"/>
          <c:showLegendKey val="0"/>
          <c:showVal val="1"/>
          <c:showCatName val="0"/>
          <c:showSerName val="0"/>
          <c:showPercent val="0"/>
          <c:showBubbleSize val="0"/>
          <c:showLeaderLines val="1"/>
        </c:dLbls>
        <c:firstSliceAng val="84"/>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data!$F$2</c:f>
              <c:strCache>
                <c:ptCount val="1"/>
                <c:pt idx="0">
                  <c:v>2000</c:v>
                </c:pt>
              </c:strCache>
            </c:strRef>
          </c:tx>
          <c:spPr>
            <a:solidFill>
              <a:schemeClr val="accent1"/>
            </a:solidFill>
            <a:ln>
              <a:noFill/>
            </a:ln>
            <a:effectLst/>
          </c:spPr>
          <c:invertIfNegative val="0"/>
          <c:cat>
            <c:strRef>
              <c:f>data!$E$3:$E$36</c:f>
              <c:strCache>
                <c:ptCount val="34"/>
                <c:pt idx="0">
                  <c:v>Barnegat</c:v>
                </c:pt>
                <c:pt idx="1">
                  <c:v>Barnegat Lt</c:v>
                </c:pt>
                <c:pt idx="2">
                  <c:v>Bay Head</c:v>
                </c:pt>
                <c:pt idx="3">
                  <c:v>Beach Haven</c:v>
                </c:pt>
                <c:pt idx="4">
                  <c:v>Beachwood</c:v>
                </c:pt>
                <c:pt idx="5">
                  <c:v>Berkeley</c:v>
                </c:pt>
                <c:pt idx="6">
                  <c:v>Brick</c:v>
                </c:pt>
                <c:pt idx="7">
                  <c:v>Eagleswood</c:v>
                </c:pt>
                <c:pt idx="8">
                  <c:v>Harvey Cdrs</c:v>
                </c:pt>
                <c:pt idx="9">
                  <c:v>Island Hts</c:v>
                </c:pt>
                <c:pt idx="10">
                  <c:v>Jackson</c:v>
                </c:pt>
                <c:pt idx="11">
                  <c:v>Lacey</c:v>
                </c:pt>
                <c:pt idx="12">
                  <c:v>Lakehurst</c:v>
                </c:pt>
                <c:pt idx="13">
                  <c:v>Lakewood</c:v>
                </c:pt>
                <c:pt idx="14">
                  <c:v>Lavallette</c:v>
                </c:pt>
                <c:pt idx="15">
                  <c:v>Little Egg Hbr</c:v>
                </c:pt>
                <c:pt idx="16">
                  <c:v>Long Beach</c:v>
                </c:pt>
                <c:pt idx="17">
                  <c:v>Manchester</c:v>
                </c:pt>
                <c:pt idx="18">
                  <c:v>Mantoloking</c:v>
                </c:pt>
                <c:pt idx="19">
                  <c:v>Ocean</c:v>
                </c:pt>
                <c:pt idx="20">
                  <c:v>Ocean Gate</c:v>
                </c:pt>
                <c:pt idx="21">
                  <c:v>Pine Beach</c:v>
                </c:pt>
                <c:pt idx="22">
                  <c:v>Plumsted</c:v>
                </c:pt>
                <c:pt idx="23">
                  <c:v>Pt Pleasant</c:v>
                </c:pt>
                <c:pt idx="24">
                  <c:v>Pt Pleasant Bch</c:v>
                </c:pt>
                <c:pt idx="25">
                  <c:v>Seaside Hts</c:v>
                </c:pt>
                <c:pt idx="26">
                  <c:v>Seaside Park</c:v>
                </c:pt>
                <c:pt idx="27">
                  <c:v>Ship Bottom</c:v>
                </c:pt>
                <c:pt idx="28">
                  <c:v>So Toms River</c:v>
                </c:pt>
                <c:pt idx="29">
                  <c:v>Stafford</c:v>
                </c:pt>
                <c:pt idx="30">
                  <c:v>Surf City</c:v>
                </c:pt>
                <c:pt idx="31">
                  <c:v>Toms River</c:v>
                </c:pt>
                <c:pt idx="32">
                  <c:v>Tuckerton</c:v>
                </c:pt>
                <c:pt idx="33">
                  <c:v>OCEAN CO</c:v>
                </c:pt>
              </c:strCache>
            </c:strRef>
          </c:cat>
          <c:val>
            <c:numRef>
              <c:f>data!$F$3:$F$36</c:f>
              <c:numCache>
                <c:formatCode>"$"#,##0</c:formatCode>
                <c:ptCount val="34"/>
                <c:pt idx="0">
                  <c:v>898</c:v>
                </c:pt>
                <c:pt idx="1">
                  <c:v>772</c:v>
                </c:pt>
                <c:pt idx="2">
                  <c:v>817</c:v>
                </c:pt>
                <c:pt idx="3">
                  <c:v>697</c:v>
                </c:pt>
                <c:pt idx="4">
                  <c:v>926</c:v>
                </c:pt>
                <c:pt idx="5">
                  <c:v>774</c:v>
                </c:pt>
                <c:pt idx="6">
                  <c:v>820</c:v>
                </c:pt>
                <c:pt idx="7">
                  <c:v>678</c:v>
                </c:pt>
                <c:pt idx="8">
                  <c:v>870</c:v>
                </c:pt>
                <c:pt idx="9">
                  <c:v>830</c:v>
                </c:pt>
                <c:pt idx="10">
                  <c:v>863</c:v>
                </c:pt>
                <c:pt idx="11">
                  <c:v>915</c:v>
                </c:pt>
                <c:pt idx="12">
                  <c:v>833</c:v>
                </c:pt>
                <c:pt idx="13">
                  <c:v>849</c:v>
                </c:pt>
                <c:pt idx="14">
                  <c:v>786</c:v>
                </c:pt>
                <c:pt idx="15">
                  <c:v>817</c:v>
                </c:pt>
                <c:pt idx="16">
                  <c:v>766</c:v>
                </c:pt>
                <c:pt idx="17">
                  <c:v>940</c:v>
                </c:pt>
                <c:pt idx="18">
                  <c:v>2001</c:v>
                </c:pt>
                <c:pt idx="19">
                  <c:v>832</c:v>
                </c:pt>
                <c:pt idx="20">
                  <c:v>819</c:v>
                </c:pt>
                <c:pt idx="21">
                  <c:v>858</c:v>
                </c:pt>
                <c:pt idx="22">
                  <c:v>697</c:v>
                </c:pt>
                <c:pt idx="23">
                  <c:v>859</c:v>
                </c:pt>
                <c:pt idx="24">
                  <c:v>777</c:v>
                </c:pt>
                <c:pt idx="25">
                  <c:v>635</c:v>
                </c:pt>
                <c:pt idx="26">
                  <c:v>718</c:v>
                </c:pt>
                <c:pt idx="27">
                  <c:v>782</c:v>
                </c:pt>
                <c:pt idx="28">
                  <c:v>756</c:v>
                </c:pt>
                <c:pt idx="29">
                  <c:v>848</c:v>
                </c:pt>
                <c:pt idx="30">
                  <c:v>738</c:v>
                </c:pt>
                <c:pt idx="31">
                  <c:v>789</c:v>
                </c:pt>
                <c:pt idx="32">
                  <c:v>747</c:v>
                </c:pt>
                <c:pt idx="33">
                  <c:v>839.60606060606062</c:v>
                </c:pt>
              </c:numCache>
            </c:numRef>
          </c:val>
          <c:extLst>
            <c:ext xmlns:c16="http://schemas.microsoft.com/office/drawing/2014/chart" uri="{C3380CC4-5D6E-409C-BE32-E72D297353CC}">
              <c16:uniqueId val="{00000000-6EFD-4856-8BCA-20DD37EC0F93}"/>
            </c:ext>
          </c:extLst>
        </c:ser>
        <c:ser>
          <c:idx val="1"/>
          <c:order val="1"/>
          <c:tx>
            <c:strRef>
              <c:f>data!$G$2</c:f>
              <c:strCache>
                <c:ptCount val="1"/>
                <c:pt idx="0">
                  <c:v>2022</c:v>
                </c:pt>
              </c:strCache>
            </c:strRef>
          </c:tx>
          <c:spPr>
            <a:solidFill>
              <a:schemeClr val="accent2"/>
            </a:solidFill>
            <a:ln>
              <a:noFill/>
            </a:ln>
            <a:effectLst/>
          </c:spPr>
          <c:invertIfNegative val="0"/>
          <c:cat>
            <c:strRef>
              <c:f>data!$E$3:$E$36</c:f>
              <c:strCache>
                <c:ptCount val="34"/>
                <c:pt idx="0">
                  <c:v>Barnegat</c:v>
                </c:pt>
                <c:pt idx="1">
                  <c:v>Barnegat Lt</c:v>
                </c:pt>
                <c:pt idx="2">
                  <c:v>Bay Head</c:v>
                </c:pt>
                <c:pt idx="3">
                  <c:v>Beach Haven</c:v>
                </c:pt>
                <c:pt idx="4">
                  <c:v>Beachwood</c:v>
                </c:pt>
                <c:pt idx="5">
                  <c:v>Berkeley</c:v>
                </c:pt>
                <c:pt idx="6">
                  <c:v>Brick</c:v>
                </c:pt>
                <c:pt idx="7">
                  <c:v>Eagleswood</c:v>
                </c:pt>
                <c:pt idx="8">
                  <c:v>Harvey Cdrs</c:v>
                </c:pt>
                <c:pt idx="9">
                  <c:v>Island Hts</c:v>
                </c:pt>
                <c:pt idx="10">
                  <c:v>Jackson</c:v>
                </c:pt>
                <c:pt idx="11">
                  <c:v>Lacey</c:v>
                </c:pt>
                <c:pt idx="12">
                  <c:v>Lakehurst</c:v>
                </c:pt>
                <c:pt idx="13">
                  <c:v>Lakewood</c:v>
                </c:pt>
                <c:pt idx="14">
                  <c:v>Lavallette</c:v>
                </c:pt>
                <c:pt idx="15">
                  <c:v>Little Egg Hbr</c:v>
                </c:pt>
                <c:pt idx="16">
                  <c:v>Long Beach</c:v>
                </c:pt>
                <c:pt idx="17">
                  <c:v>Manchester</c:v>
                </c:pt>
                <c:pt idx="18">
                  <c:v>Mantoloking</c:v>
                </c:pt>
                <c:pt idx="19">
                  <c:v>Ocean</c:v>
                </c:pt>
                <c:pt idx="20">
                  <c:v>Ocean Gate</c:v>
                </c:pt>
                <c:pt idx="21">
                  <c:v>Pine Beach</c:v>
                </c:pt>
                <c:pt idx="22">
                  <c:v>Plumsted</c:v>
                </c:pt>
                <c:pt idx="23">
                  <c:v>Pt Pleasant</c:v>
                </c:pt>
                <c:pt idx="24">
                  <c:v>Pt Pleasant Bch</c:v>
                </c:pt>
                <c:pt idx="25">
                  <c:v>Seaside Hts</c:v>
                </c:pt>
                <c:pt idx="26">
                  <c:v>Seaside Park</c:v>
                </c:pt>
                <c:pt idx="27">
                  <c:v>Ship Bottom</c:v>
                </c:pt>
                <c:pt idx="28">
                  <c:v>So Toms River</c:v>
                </c:pt>
                <c:pt idx="29">
                  <c:v>Stafford</c:v>
                </c:pt>
                <c:pt idx="30">
                  <c:v>Surf City</c:v>
                </c:pt>
                <c:pt idx="31">
                  <c:v>Toms River</c:v>
                </c:pt>
                <c:pt idx="32">
                  <c:v>Tuckerton</c:v>
                </c:pt>
                <c:pt idx="33">
                  <c:v>OCEAN CO</c:v>
                </c:pt>
              </c:strCache>
            </c:strRef>
          </c:cat>
          <c:val>
            <c:numRef>
              <c:f>data!$G$3:$G$36</c:f>
              <c:numCache>
                <c:formatCode>"$"#,##0</c:formatCode>
                <c:ptCount val="34"/>
                <c:pt idx="0">
                  <c:v>1754</c:v>
                </c:pt>
                <c:pt idx="1">
                  <c:v>0</c:v>
                </c:pt>
                <c:pt idx="2">
                  <c:v>1571</c:v>
                </c:pt>
                <c:pt idx="3">
                  <c:v>1847</c:v>
                </c:pt>
                <c:pt idx="4">
                  <c:v>2067</c:v>
                </c:pt>
                <c:pt idx="5">
                  <c:v>1602</c:v>
                </c:pt>
                <c:pt idx="6">
                  <c:v>1672</c:v>
                </c:pt>
                <c:pt idx="7">
                  <c:v>1574</c:v>
                </c:pt>
                <c:pt idx="8">
                  <c:v>0</c:v>
                </c:pt>
                <c:pt idx="9">
                  <c:v>1656</c:v>
                </c:pt>
                <c:pt idx="10">
                  <c:v>1684</c:v>
                </c:pt>
                <c:pt idx="11">
                  <c:v>1920</c:v>
                </c:pt>
                <c:pt idx="12">
                  <c:v>1481</c:v>
                </c:pt>
                <c:pt idx="13">
                  <c:v>1623</c:v>
                </c:pt>
                <c:pt idx="14">
                  <c:v>0</c:v>
                </c:pt>
                <c:pt idx="15">
                  <c:v>1662</c:v>
                </c:pt>
                <c:pt idx="16">
                  <c:v>1712</c:v>
                </c:pt>
                <c:pt idx="17">
                  <c:v>1482</c:v>
                </c:pt>
                <c:pt idx="18">
                  <c:v>0</c:v>
                </c:pt>
                <c:pt idx="19">
                  <c:v>1602</c:v>
                </c:pt>
                <c:pt idx="20">
                  <c:v>1779</c:v>
                </c:pt>
                <c:pt idx="21">
                  <c:v>1156</c:v>
                </c:pt>
                <c:pt idx="22">
                  <c:v>1442</c:v>
                </c:pt>
                <c:pt idx="23">
                  <c:v>1920</c:v>
                </c:pt>
                <c:pt idx="24">
                  <c:v>1672</c:v>
                </c:pt>
                <c:pt idx="25">
                  <c:v>1240</c:v>
                </c:pt>
                <c:pt idx="26">
                  <c:v>1457</c:v>
                </c:pt>
                <c:pt idx="27">
                  <c:v>1575</c:v>
                </c:pt>
                <c:pt idx="28">
                  <c:v>2056</c:v>
                </c:pt>
                <c:pt idx="29">
                  <c:v>1650</c:v>
                </c:pt>
                <c:pt idx="30">
                  <c:v>2075</c:v>
                </c:pt>
                <c:pt idx="31">
                  <c:v>1589</c:v>
                </c:pt>
                <c:pt idx="32">
                  <c:v>1608</c:v>
                </c:pt>
                <c:pt idx="33">
                  <c:v>1639</c:v>
                </c:pt>
              </c:numCache>
            </c:numRef>
          </c:val>
          <c:extLst>
            <c:ext xmlns:c16="http://schemas.microsoft.com/office/drawing/2014/chart" uri="{C3380CC4-5D6E-409C-BE32-E72D297353CC}">
              <c16:uniqueId val="{00000001-6EFD-4856-8BCA-20DD37EC0F93}"/>
            </c:ext>
          </c:extLst>
        </c:ser>
        <c:dLbls>
          <c:showLegendKey val="0"/>
          <c:showVal val="0"/>
          <c:showCatName val="0"/>
          <c:showSerName val="0"/>
          <c:showPercent val="0"/>
          <c:showBubbleSize val="0"/>
        </c:dLbls>
        <c:gapWidth val="150"/>
        <c:axId val="434818176"/>
        <c:axId val="434822440"/>
      </c:barChart>
      <c:catAx>
        <c:axId val="4348181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4822440"/>
        <c:crosses val="autoZero"/>
        <c:auto val="1"/>
        <c:lblAlgn val="ctr"/>
        <c:lblOffset val="100"/>
        <c:noMultiLvlLbl val="0"/>
      </c:catAx>
      <c:valAx>
        <c:axId val="434822440"/>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4818176"/>
        <c:crosses val="autoZero"/>
        <c:crossBetween val="between"/>
      </c:valAx>
      <c:spPr>
        <a:noFill/>
        <a:ln>
          <a:noFill/>
        </a:ln>
        <a:effectLst/>
      </c:spPr>
    </c:plotArea>
    <c:legend>
      <c:legendPos val="r"/>
      <c:layout>
        <c:manualLayout>
          <c:xMode val="edge"/>
          <c:yMode val="edge"/>
          <c:x val="0.70633948148285342"/>
          <c:y val="9.0243504647776779E-2"/>
          <c:w val="0.10997472956524143"/>
          <c:h val="5.91428353811662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data!$B$2:$B$8</c:f>
              <c:strCache>
                <c:ptCount val="7"/>
                <c:pt idx="0">
                  <c:v>&lt; $500</c:v>
                </c:pt>
                <c:pt idx="1">
                  <c:v>$500 to $999</c:v>
                </c:pt>
                <c:pt idx="2">
                  <c:v>$1,000 to $1,499</c:v>
                </c:pt>
                <c:pt idx="3">
                  <c:v>$1,500 to $1,999</c:v>
                </c:pt>
                <c:pt idx="4">
                  <c:v>$2,000 to $2,499</c:v>
                </c:pt>
                <c:pt idx="5">
                  <c:v>$2,500 to $2,999</c:v>
                </c:pt>
                <c:pt idx="6">
                  <c:v>$3,000 +</c:v>
                </c:pt>
              </c:strCache>
            </c:strRef>
          </c:cat>
          <c:val>
            <c:numRef>
              <c:f>data!$C$2:$C$8</c:f>
              <c:numCache>
                <c:formatCode>General</c:formatCode>
                <c:ptCount val="7"/>
                <c:pt idx="0">
                  <c:v>2109</c:v>
                </c:pt>
                <c:pt idx="1">
                  <c:v>3036</c:v>
                </c:pt>
                <c:pt idx="2">
                  <c:v>13293</c:v>
                </c:pt>
                <c:pt idx="3">
                  <c:v>15119</c:v>
                </c:pt>
                <c:pt idx="4">
                  <c:v>7782</c:v>
                </c:pt>
                <c:pt idx="5">
                  <c:v>2484</c:v>
                </c:pt>
                <c:pt idx="6">
                  <c:v>1483</c:v>
                </c:pt>
              </c:numCache>
            </c:numRef>
          </c:val>
          <c:extLst>
            <c:ext xmlns:c16="http://schemas.microsoft.com/office/drawing/2014/chart" uri="{C3380CC4-5D6E-409C-BE32-E72D297353CC}">
              <c16:uniqueId val="{00000000-1FB0-4A94-8A2F-A2EA154EAC06}"/>
            </c:ext>
          </c:extLst>
        </c:ser>
        <c:dLbls>
          <c:dLblPos val="outEnd"/>
          <c:showLegendKey val="0"/>
          <c:showVal val="1"/>
          <c:showCatName val="0"/>
          <c:showSerName val="0"/>
          <c:showPercent val="0"/>
          <c:showBubbleSize val="0"/>
          <c:showLeaderLines val="1"/>
        </c:dLbls>
        <c:firstSliceAng val="84"/>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48</xdr:row>
      <xdr:rowOff>0</xdr:rowOff>
    </xdr:from>
    <xdr:to>
      <xdr:col>0</xdr:col>
      <xdr:colOff>904875</xdr:colOff>
      <xdr:row>48</xdr:row>
      <xdr:rowOff>1428749</xdr:rowOff>
    </xdr:to>
    <xdr:sp macro="" textlink="">
      <xdr:nvSpPr>
        <xdr:cNvPr id="1027" name="Text Box 3"/>
        <xdr:cNvSpPr txBox="1">
          <a:spLocks noChangeArrowheads="1"/>
        </xdr:cNvSpPr>
      </xdr:nvSpPr>
      <xdr:spPr bwMode="auto">
        <a:xfrm>
          <a:off x="0" y="9858375"/>
          <a:ext cx="904875" cy="1428749"/>
        </a:xfrm>
        <a:prstGeom prst="rect">
          <a:avLst/>
        </a:prstGeom>
        <a:noFill/>
        <a:ln w="9525">
          <a:noFill/>
          <a:miter lim="800000"/>
          <a:headEnd/>
          <a:tailEnd/>
        </a:ln>
      </xdr:spPr>
      <xdr:txBody>
        <a:bodyPr vertOverflow="clip" wrap="square" lIns="36576" tIns="22860" rIns="0" bIns="0" anchor="t" upright="1"/>
        <a:lstStyle/>
        <a:p>
          <a:pPr algn="l" rtl="0">
            <a:defRPr sz="1000"/>
          </a:pPr>
          <a:r>
            <a:rPr lang="en-US" sz="1100" b="0" i="0" u="none" strike="noStrike" baseline="0">
              <a:solidFill>
                <a:srgbClr val="000000"/>
              </a:solidFill>
              <a:latin typeface="Arial"/>
              <a:cs typeface="Arial"/>
            </a:rPr>
            <a:t>Notes:</a:t>
          </a: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Source:</a:t>
          </a: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Prepared by:</a:t>
          </a:r>
        </a:p>
      </xdr:txBody>
    </xdr:sp>
    <xdr:clientData/>
  </xdr:twoCellAnchor>
  <xdr:twoCellAnchor>
    <xdr:from>
      <xdr:col>0</xdr:col>
      <xdr:colOff>952498</xdr:colOff>
      <xdr:row>48</xdr:row>
      <xdr:rowOff>0</xdr:rowOff>
    </xdr:from>
    <xdr:to>
      <xdr:col>23</xdr:col>
      <xdr:colOff>10584</xdr:colOff>
      <xdr:row>49</xdr:row>
      <xdr:rowOff>0</xdr:rowOff>
    </xdr:to>
    <xdr:sp macro="" textlink="">
      <xdr:nvSpPr>
        <xdr:cNvPr id="1028" name="Text Box 4"/>
        <xdr:cNvSpPr txBox="1">
          <a:spLocks noChangeArrowheads="1"/>
        </xdr:cNvSpPr>
      </xdr:nvSpPr>
      <xdr:spPr bwMode="auto">
        <a:xfrm>
          <a:off x="952498" y="9853083"/>
          <a:ext cx="14308669" cy="1238250"/>
        </a:xfrm>
        <a:prstGeom prst="rect">
          <a:avLst/>
        </a:prstGeom>
        <a:noFill/>
        <a:ln w="9525">
          <a:noFill/>
          <a:miter lim="800000"/>
          <a:headEnd/>
          <a:tailEnd/>
        </a:ln>
      </xdr:spPr>
      <xdr:txBody>
        <a:bodyPr vertOverflow="clip" wrap="square" lIns="36576" tIns="22860" rIns="0" bIns="0" anchor="t" upright="1"/>
        <a:lstStyle/>
        <a:p>
          <a:pPr algn="l" rtl="0">
            <a:defRPr sz="1000"/>
          </a:pPr>
          <a:r>
            <a:rPr lang="en-US" sz="1100" b="0" i="0" u="none" strike="noStrike" baseline="0">
              <a:solidFill>
                <a:srgbClr val="000000"/>
              </a:solidFill>
              <a:latin typeface="Arial"/>
              <a:cs typeface="Arial"/>
            </a:rPr>
            <a:t>Gross rent is the contract rent plus the estimated average monthly cost of utilities (electricity, gas, and water) and fuels (oil, coal, kerosene, wood, etc.) if these are paid for by the renter (or paid for the renter by someone else).</a:t>
          </a:r>
        </a:p>
        <a:p>
          <a:pPr algn="l" rtl="0">
            <a:defRPr sz="1000"/>
          </a:pPr>
          <a:r>
            <a:rPr lang="en-US" sz="1100" b="0" i="0" u="none" strike="noStrike" baseline="0">
              <a:solidFill>
                <a:srgbClr val="000000"/>
              </a:solidFill>
              <a:latin typeface="Arial"/>
              <a:cs typeface="Arial"/>
            </a:rPr>
            <a:t>Data are based on a sample and are subject to sampling variability. The degree of uncertainty for an estimate arising from sampling variability is represented through the use of a margin of error, which can be significant. </a:t>
          </a:r>
        </a:p>
        <a:p>
          <a:pPr algn="l" rtl="0">
            <a:defRPr sz="1000"/>
          </a:pPr>
          <a:r>
            <a:rPr lang="en-US" sz="1100" b="0" i="0" u="none" strike="noStrike" baseline="0">
              <a:solidFill>
                <a:srgbClr val="000000"/>
              </a:solidFill>
              <a:latin typeface="Arial"/>
              <a:cs typeface="Arial"/>
            </a:rPr>
            <a:t>Please see the U.S. Census Bureau website for the margin of errors for this data.</a:t>
          </a:r>
        </a:p>
        <a:p>
          <a:pPr rtl="0"/>
          <a:r>
            <a:rPr lang="en-US" sz="1100" b="0" i="0" baseline="0">
              <a:effectLst/>
              <a:latin typeface="Arial" panose="020B0604020202020204" pitchFamily="34" charset="0"/>
              <a:ea typeface="+mn-ea"/>
              <a:cs typeface="Arial" panose="020B0604020202020204" pitchFamily="34" charset="0"/>
            </a:rPr>
            <a:t>Tables: B25063- Gross Rent- Universe: </a:t>
          </a:r>
          <a:r>
            <a:rPr lang="en-US" sz="1100" b="0" i="0" baseline="0">
              <a:solidFill>
                <a:sysClr val="windowText" lastClr="000000"/>
              </a:solidFill>
              <a:effectLst/>
              <a:latin typeface="Arial" panose="020B0604020202020204" pitchFamily="34" charset="0"/>
              <a:ea typeface="+mn-ea"/>
              <a:cs typeface="Arial" panose="020B0604020202020204" pitchFamily="34" charset="0"/>
            </a:rPr>
            <a:t>Renter-Occupied Housing Units; B25064- Median Gross Rent (Dollars) - Universe:  Renter-Occupied Housing Units Paying Cash Rent, B25071 Median Gross Rent and a Percentage of Household Income in the Past 12 months (dollars) - Universe: Renter-Occupied Housing Units Paying Cash Rent;  2018-2022 American Community Survey 5-Year Estimates, December 2023.</a:t>
          </a:r>
          <a:endParaRPr lang="en-US">
            <a:solidFill>
              <a:sysClr val="windowText" lastClr="000000"/>
            </a:solidFill>
            <a:effectLst/>
            <a:latin typeface="Arial" panose="020B0604020202020204" pitchFamily="34" charset="0"/>
            <a:cs typeface="Arial" panose="020B0604020202020204" pitchFamily="34" charset="0"/>
          </a:endParaRPr>
        </a:p>
        <a:p>
          <a:pPr rtl="0"/>
          <a:r>
            <a:rPr lang="en-US" sz="1100" b="0" i="0" baseline="0">
              <a:solidFill>
                <a:sysClr val="windowText" lastClr="000000"/>
              </a:solidFill>
              <a:effectLst/>
              <a:latin typeface="Arial" panose="020B0604020202020204" pitchFamily="34" charset="0"/>
              <a:ea typeface="+mn-ea"/>
              <a:cs typeface="Arial" panose="020B0604020202020204" pitchFamily="34" charset="0"/>
            </a:rPr>
            <a:t>U.S. Census Bureau, Census 2000, Sample Demographic Profile, Summary File 3, May 2002.</a:t>
          </a:r>
          <a:endParaRPr lang="en-US">
            <a:solidFill>
              <a:sysClr val="windowText" lastClr="000000"/>
            </a:solidFill>
            <a:effectLst/>
            <a:latin typeface="Arial" panose="020B0604020202020204" pitchFamily="34" charset="0"/>
            <a:cs typeface="Arial" panose="020B0604020202020204" pitchFamily="34" charset="0"/>
          </a:endParaRPr>
        </a:p>
        <a:p>
          <a:pPr rtl="0"/>
          <a:r>
            <a:rPr lang="en-US" sz="1100" b="0" i="0" baseline="0">
              <a:solidFill>
                <a:sysClr val="windowText" lastClr="000000"/>
              </a:solidFill>
              <a:effectLst/>
              <a:latin typeface="Arial" panose="020B0604020202020204" pitchFamily="34" charset="0"/>
              <a:ea typeface="+mn-ea"/>
              <a:cs typeface="Arial" panose="020B0604020202020204" pitchFamily="34" charset="0"/>
            </a:rPr>
            <a:t>Ocean County Department of Planning, June 2024.</a:t>
          </a:r>
          <a:endParaRPr lang="en-US">
            <a:solidFill>
              <a:sysClr val="windowText" lastClr="000000"/>
            </a:solidFill>
            <a:effectLst/>
            <a:latin typeface="Arial" panose="020B0604020202020204" pitchFamily="34" charset="0"/>
            <a:cs typeface="Arial" panose="020B0604020202020204" pitchFamily="34" charset="0"/>
          </a:endParaRPr>
        </a:p>
      </xdr:txBody>
    </xdr:sp>
    <xdr:clientData/>
  </xdr:twoCellAnchor>
  <xdr:oneCellAnchor>
    <xdr:from>
      <xdr:col>22</xdr:col>
      <xdr:colOff>323548</xdr:colOff>
      <xdr:row>11</xdr:row>
      <xdr:rowOff>4533</xdr:rowOff>
    </xdr:from>
    <xdr:ext cx="1827918" cy="466726"/>
    <xdr:sp macro="" textlink="">
      <xdr:nvSpPr>
        <xdr:cNvPr id="7" name="Text Box 2"/>
        <xdr:cNvSpPr txBox="1">
          <a:spLocks noChangeArrowheads="1"/>
        </xdr:cNvSpPr>
      </xdr:nvSpPr>
      <xdr:spPr bwMode="auto">
        <a:xfrm>
          <a:off x="13835441" y="2943676"/>
          <a:ext cx="1827918" cy="466726"/>
        </a:xfrm>
        <a:prstGeom prst="rect">
          <a:avLst/>
        </a:prstGeom>
        <a:noFill/>
        <a:ln w="9525">
          <a:noFill/>
          <a:miter lim="800000"/>
          <a:headEnd/>
          <a:tailEnd/>
        </a:ln>
      </xdr:spPr>
      <xdr:txBody>
        <a:bodyPr wrap="square" lIns="36576" tIns="36576" rIns="0" bIns="0" anchor="t" upright="1">
          <a:noAutofit/>
        </a:bodyPr>
        <a:lstStyle/>
        <a:p>
          <a:pPr algn="ctr" rtl="0">
            <a:defRPr sz="1000"/>
          </a:pPr>
          <a:r>
            <a:rPr lang="en-US" sz="1100" b="1" i="0" u="none" strike="noStrike" baseline="0">
              <a:solidFill>
                <a:srgbClr val="000000"/>
              </a:solidFill>
              <a:latin typeface="Arial"/>
              <a:cs typeface="Arial"/>
            </a:rPr>
            <a:t>Gross Rent by Municipality 2000-2022</a:t>
          </a:r>
        </a:p>
      </xdr:txBody>
    </xdr:sp>
    <xdr:clientData/>
  </xdr:oneCellAnchor>
  <xdr:twoCellAnchor>
    <xdr:from>
      <xdr:col>21</xdr:col>
      <xdr:colOff>95249</xdr:colOff>
      <xdr:row>12</xdr:row>
      <xdr:rowOff>163286</xdr:rowOff>
    </xdr:from>
    <xdr:to>
      <xdr:col>23</xdr:col>
      <xdr:colOff>598714</xdr:colOff>
      <xdr:row>47</xdr:row>
      <xdr:rowOff>27214</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22</xdr:col>
      <xdr:colOff>204105</xdr:colOff>
      <xdr:row>1</xdr:row>
      <xdr:rowOff>0</xdr:rowOff>
    </xdr:from>
    <xdr:ext cx="2149929" cy="353785"/>
    <xdr:sp macro="" textlink="">
      <xdr:nvSpPr>
        <xdr:cNvPr id="10" name="Text Box 2"/>
        <xdr:cNvSpPr txBox="1">
          <a:spLocks noChangeArrowheads="1"/>
        </xdr:cNvSpPr>
      </xdr:nvSpPr>
      <xdr:spPr bwMode="auto">
        <a:xfrm>
          <a:off x="13443855" y="435429"/>
          <a:ext cx="2149929" cy="353785"/>
        </a:xfrm>
        <a:prstGeom prst="rect">
          <a:avLst/>
        </a:prstGeom>
        <a:noFill/>
        <a:ln w="9525">
          <a:noFill/>
          <a:miter lim="800000"/>
          <a:headEnd/>
          <a:tailEnd/>
        </a:ln>
      </xdr:spPr>
      <xdr:txBody>
        <a:bodyPr wrap="square" lIns="36576" tIns="36576" rIns="0" bIns="0" anchor="t" upright="1">
          <a:noAutofit/>
        </a:bodyPr>
        <a:lstStyle/>
        <a:p>
          <a:pPr algn="ctr" rtl="0"/>
          <a:r>
            <a:rPr lang="en-US" sz="1100" b="1" i="0" baseline="0">
              <a:effectLst/>
              <a:latin typeface="+mn-lt"/>
              <a:ea typeface="+mn-ea"/>
              <a:cs typeface="+mn-cs"/>
            </a:rPr>
            <a:t>Gross Rent of Renter- Occupied Housing Units with Cash Rent</a:t>
          </a:r>
          <a:endParaRPr lang="en-US">
            <a:effectLst/>
          </a:endParaRPr>
        </a:p>
      </xdr:txBody>
    </xdr:sp>
    <xdr:clientData/>
  </xdr:oneCellAnchor>
  <xdr:twoCellAnchor>
    <xdr:from>
      <xdr:col>20</xdr:col>
      <xdr:colOff>656167</xdr:colOff>
      <xdr:row>1</xdr:row>
      <xdr:rowOff>254000</xdr:rowOff>
    </xdr:from>
    <xdr:to>
      <xdr:col>23</xdr:col>
      <xdr:colOff>127000</xdr:colOff>
      <xdr:row>10</xdr:row>
      <xdr:rowOff>74084</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83344</xdr:colOff>
      <xdr:row>1</xdr:row>
      <xdr:rowOff>146444</xdr:rowOff>
    </xdr:from>
    <xdr:to>
      <xdr:col>13</xdr:col>
      <xdr:colOff>214313</xdr:colOff>
      <xdr:row>37</xdr:row>
      <xdr:rowOff>83343</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273843</xdr:colOff>
      <xdr:row>4</xdr:row>
      <xdr:rowOff>122633</xdr:rowOff>
    </xdr:from>
    <xdr:to>
      <xdr:col>19</xdr:col>
      <xdr:colOff>273843</xdr:colOff>
      <xdr:row>18</xdr:row>
      <xdr:rowOff>8333</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tabSelected="1" zoomScale="90" zoomScaleNormal="90" zoomScaleSheetLayoutView="70" workbookViewId="0">
      <selection activeCell="X14" sqref="X14"/>
    </sheetView>
  </sheetViews>
  <sheetFormatPr defaultRowHeight="15" x14ac:dyDescent="0.2"/>
  <cols>
    <col min="1" max="1" width="26.5546875" customWidth="1"/>
    <col min="2" max="2" width="8.88671875" customWidth="1"/>
    <col min="3" max="3" width="5.44140625" bestFit="1" customWidth="1"/>
    <col min="4" max="4" width="6" bestFit="1" customWidth="1"/>
    <col min="5" max="5" width="5.44140625" bestFit="1" customWidth="1"/>
    <col min="6" max="6" width="6.109375" customWidth="1"/>
    <col min="7" max="7" width="6.44140625" customWidth="1"/>
    <col min="8" max="8" width="6.21875" bestFit="1" customWidth="1"/>
    <col min="9" max="9" width="6.44140625" customWidth="1"/>
    <col min="10" max="10" width="6.21875" bestFit="1" customWidth="1"/>
    <col min="11" max="11" width="5.44140625" bestFit="1" customWidth="1"/>
    <col min="12" max="12" width="6.21875" customWidth="1"/>
    <col min="13" max="13" width="5.44140625" bestFit="1" customWidth="1"/>
    <col min="14" max="14" width="6" bestFit="1" customWidth="1"/>
    <col min="15" max="15" width="5.44140625" bestFit="1" customWidth="1"/>
    <col min="16" max="16" width="6" bestFit="1" customWidth="1"/>
    <col min="17" max="17" width="5.44140625" bestFit="1" customWidth="1"/>
    <col min="18" max="18" width="7" bestFit="1" customWidth="1"/>
    <col min="19" max="19" width="6.44140625" customWidth="1"/>
    <col min="20" max="20" width="6.44140625" style="1" bestFit="1" customWidth="1"/>
    <col min="21" max="21" width="9.33203125" customWidth="1"/>
    <col min="22" max="22" width="1.44140625" customWidth="1"/>
    <col min="23" max="23" width="28.44140625" style="22" customWidth="1"/>
  </cols>
  <sheetData>
    <row r="1" spans="1:25" ht="34.5" customHeight="1" thickBot="1" x14ac:dyDescent="0.25">
      <c r="A1" s="70" t="s">
        <v>47</v>
      </c>
      <c r="B1" s="71"/>
      <c r="C1" s="71"/>
      <c r="D1" s="71"/>
      <c r="E1" s="71"/>
      <c r="F1" s="71"/>
      <c r="G1" s="71"/>
      <c r="H1" s="71"/>
      <c r="I1" s="71"/>
      <c r="J1" s="71"/>
      <c r="K1" s="71"/>
      <c r="L1" s="71"/>
      <c r="M1" s="71"/>
      <c r="N1" s="71"/>
      <c r="O1" s="71"/>
      <c r="P1" s="71"/>
      <c r="Q1" s="71"/>
      <c r="R1" s="71"/>
      <c r="S1" s="71"/>
      <c r="T1" s="71"/>
      <c r="U1" s="71"/>
      <c r="V1" s="71"/>
      <c r="W1" s="71"/>
    </row>
    <row r="2" spans="1:25" ht="49.5" customHeight="1" thickTop="1" x14ac:dyDescent="0.2">
      <c r="A2" s="75" t="s">
        <v>3</v>
      </c>
      <c r="B2" s="77" t="s">
        <v>48</v>
      </c>
      <c r="C2" s="72" t="s">
        <v>41</v>
      </c>
      <c r="D2" s="73"/>
      <c r="E2" s="72" t="s">
        <v>42</v>
      </c>
      <c r="F2" s="73"/>
      <c r="G2" s="72" t="s">
        <v>0</v>
      </c>
      <c r="H2" s="73"/>
      <c r="I2" s="72" t="s">
        <v>43</v>
      </c>
      <c r="J2" s="73"/>
      <c r="K2" s="72" t="s">
        <v>44</v>
      </c>
      <c r="L2" s="73"/>
      <c r="M2" s="72" t="s">
        <v>45</v>
      </c>
      <c r="N2" s="73"/>
      <c r="O2" s="72" t="s">
        <v>46</v>
      </c>
      <c r="P2" s="73"/>
      <c r="Q2" s="72" t="s">
        <v>1</v>
      </c>
      <c r="R2" s="74"/>
      <c r="S2" s="72" t="s">
        <v>6</v>
      </c>
      <c r="T2" s="74"/>
      <c r="U2" s="79" t="s">
        <v>49</v>
      </c>
      <c r="V2" s="2"/>
      <c r="W2" s="18"/>
    </row>
    <row r="3" spans="1:25" ht="28.5" customHeight="1" thickBot="1" x14ac:dyDescent="0.25">
      <c r="A3" s="76"/>
      <c r="B3" s="78"/>
      <c r="C3" s="59" t="s">
        <v>4</v>
      </c>
      <c r="D3" s="59" t="s">
        <v>5</v>
      </c>
      <c r="E3" s="59" t="s">
        <v>4</v>
      </c>
      <c r="F3" s="59" t="s">
        <v>5</v>
      </c>
      <c r="G3" s="59" t="s">
        <v>4</v>
      </c>
      <c r="H3" s="59" t="s">
        <v>5</v>
      </c>
      <c r="I3" s="59" t="s">
        <v>4</v>
      </c>
      <c r="J3" s="59" t="s">
        <v>5</v>
      </c>
      <c r="K3" s="59" t="s">
        <v>4</v>
      </c>
      <c r="L3" s="59" t="s">
        <v>5</v>
      </c>
      <c r="M3" s="59" t="s">
        <v>4</v>
      </c>
      <c r="N3" s="59" t="s">
        <v>5</v>
      </c>
      <c r="O3" s="59" t="s">
        <v>4</v>
      </c>
      <c r="P3" s="59" t="s">
        <v>5</v>
      </c>
      <c r="Q3" s="60" t="s">
        <v>4</v>
      </c>
      <c r="R3" s="61" t="s">
        <v>5</v>
      </c>
      <c r="S3" s="60">
        <v>2000</v>
      </c>
      <c r="T3" s="62">
        <v>2022</v>
      </c>
      <c r="U3" s="80"/>
      <c r="V3" s="2"/>
      <c r="W3" s="19"/>
      <c r="Y3" s="9"/>
    </row>
    <row r="4" spans="1:25" s="28" customFormat="1" ht="19.5" customHeight="1" thickTop="1" x14ac:dyDescent="0.25">
      <c r="A4" s="26" t="s">
        <v>26</v>
      </c>
      <c r="B4" s="31">
        <v>1053</v>
      </c>
      <c r="C4" s="32">
        <v>91</v>
      </c>
      <c r="D4" s="33">
        <f>C4/B4</f>
        <v>8.6419753086419748E-2</v>
      </c>
      <c r="E4" s="34">
        <v>64</v>
      </c>
      <c r="F4" s="39">
        <v>0</v>
      </c>
      <c r="G4" s="35">
        <v>124</v>
      </c>
      <c r="H4" s="33">
        <f>G4/B4</f>
        <v>0.1177587844254511</v>
      </c>
      <c r="I4" s="35">
        <v>413</v>
      </c>
      <c r="J4" s="33">
        <f>I4/B4</f>
        <v>0.3922127255460589</v>
      </c>
      <c r="K4" s="35">
        <v>258</v>
      </c>
      <c r="L4" s="33">
        <f>K4/B4</f>
        <v>0.24501424501424501</v>
      </c>
      <c r="M4" s="35">
        <v>0</v>
      </c>
      <c r="N4" s="33">
        <f>M4/B4</f>
        <v>0</v>
      </c>
      <c r="O4" s="35">
        <v>28</v>
      </c>
      <c r="P4" s="36">
        <f>O4/B4</f>
        <v>2.6590693257359924E-2</v>
      </c>
      <c r="Q4" s="37">
        <v>75</v>
      </c>
      <c r="R4" s="36">
        <f>+Q4/B4</f>
        <v>7.1225071225071226E-2</v>
      </c>
      <c r="S4" s="56">
        <v>898</v>
      </c>
      <c r="T4" s="55">
        <v>1754</v>
      </c>
      <c r="U4" s="81">
        <v>0.42299999999999999</v>
      </c>
      <c r="V4" s="1"/>
      <c r="W4" s="27"/>
    </row>
    <row r="5" spans="1:25" ht="15.75" x14ac:dyDescent="0.25">
      <c r="A5" s="17" t="s">
        <v>7</v>
      </c>
      <c r="B5" s="38">
        <v>13</v>
      </c>
      <c r="C5" s="16">
        <v>0</v>
      </c>
      <c r="D5" s="39">
        <v>0</v>
      </c>
      <c r="E5" s="38">
        <v>0</v>
      </c>
      <c r="F5" s="39">
        <v>0</v>
      </c>
      <c r="G5" s="40">
        <v>8</v>
      </c>
      <c r="H5" s="39">
        <v>0</v>
      </c>
      <c r="I5" s="40">
        <v>0</v>
      </c>
      <c r="J5" s="39">
        <v>0</v>
      </c>
      <c r="K5" s="40">
        <v>0</v>
      </c>
      <c r="L5" s="39">
        <f>K5/B5</f>
        <v>0</v>
      </c>
      <c r="M5" s="40">
        <v>0</v>
      </c>
      <c r="N5" s="39">
        <f>M5/B5</f>
        <v>0</v>
      </c>
      <c r="O5" s="40">
        <v>0</v>
      </c>
      <c r="P5" s="41">
        <v>0</v>
      </c>
      <c r="Q5" s="38">
        <v>5</v>
      </c>
      <c r="R5" s="41">
        <f t="shared" ref="R5:R46" si="0">+Q5/B5</f>
        <v>0.38461538461538464</v>
      </c>
      <c r="S5" s="57">
        <v>772</v>
      </c>
      <c r="T5" s="42" t="s">
        <v>40</v>
      </c>
      <c r="U5" s="82" t="s">
        <v>40</v>
      </c>
      <c r="V5" s="1"/>
      <c r="W5" s="19"/>
    </row>
    <row r="6" spans="1:25" ht="15.75" x14ac:dyDescent="0.25">
      <c r="A6" s="17" t="s">
        <v>8</v>
      </c>
      <c r="B6" s="38">
        <v>53</v>
      </c>
      <c r="C6" s="16">
        <v>0</v>
      </c>
      <c r="D6" s="43">
        <v>0</v>
      </c>
      <c r="E6" s="38">
        <v>0</v>
      </c>
      <c r="F6" s="39">
        <v>0</v>
      </c>
      <c r="G6" s="40">
        <v>20</v>
      </c>
      <c r="H6" s="39">
        <v>0</v>
      </c>
      <c r="I6" s="40">
        <v>21</v>
      </c>
      <c r="J6" s="39">
        <v>0</v>
      </c>
      <c r="K6" s="40">
        <v>0</v>
      </c>
      <c r="L6" s="39">
        <f t="shared" ref="L6:L46" si="1">K6/B6</f>
        <v>0</v>
      </c>
      <c r="M6" s="40">
        <v>3</v>
      </c>
      <c r="N6" s="39">
        <f t="shared" ref="N6:N46" si="2">M6/B6</f>
        <v>5.6603773584905662E-2</v>
      </c>
      <c r="O6" s="40">
        <v>2</v>
      </c>
      <c r="P6" s="41">
        <f>O6/B6</f>
        <v>3.7735849056603772E-2</v>
      </c>
      <c r="Q6" s="38">
        <v>7</v>
      </c>
      <c r="R6" s="41">
        <f t="shared" si="0"/>
        <v>0.13207547169811321</v>
      </c>
      <c r="S6" s="57">
        <v>817</v>
      </c>
      <c r="T6" s="42">
        <v>1571</v>
      </c>
      <c r="U6" s="82">
        <v>0.5</v>
      </c>
      <c r="V6" s="1"/>
      <c r="W6" s="19"/>
    </row>
    <row r="7" spans="1:25" ht="9.9499999999999993" customHeight="1" x14ac:dyDescent="0.25">
      <c r="A7" s="17"/>
      <c r="B7" s="23"/>
      <c r="C7" s="16"/>
      <c r="D7" s="43"/>
      <c r="E7" s="40"/>
      <c r="F7" s="39"/>
      <c r="G7" s="15"/>
      <c r="H7" s="39"/>
      <c r="I7" s="40"/>
      <c r="J7" s="39"/>
      <c r="K7" s="40"/>
      <c r="L7" s="39"/>
      <c r="M7" s="40"/>
      <c r="N7" s="39"/>
      <c r="O7" s="40"/>
      <c r="P7" s="41"/>
      <c r="Q7" s="15"/>
      <c r="R7" s="41"/>
      <c r="S7" s="57"/>
      <c r="T7" s="14"/>
      <c r="U7" s="83"/>
      <c r="V7" s="1"/>
      <c r="W7" s="19"/>
    </row>
    <row r="8" spans="1:25" ht="15.75" x14ac:dyDescent="0.25">
      <c r="A8" s="17" t="s">
        <v>9</v>
      </c>
      <c r="B8" s="38">
        <v>71</v>
      </c>
      <c r="C8" s="44">
        <v>0</v>
      </c>
      <c r="D8" s="43">
        <v>0</v>
      </c>
      <c r="E8" s="40">
        <v>4</v>
      </c>
      <c r="F8" s="39">
        <v>0</v>
      </c>
      <c r="G8" s="38">
        <v>7</v>
      </c>
      <c r="H8" s="39">
        <v>0</v>
      </c>
      <c r="I8" s="40">
        <v>18</v>
      </c>
      <c r="J8" s="39">
        <v>0</v>
      </c>
      <c r="K8" s="40">
        <v>18</v>
      </c>
      <c r="L8" s="39">
        <f t="shared" si="1"/>
        <v>0.25352112676056338</v>
      </c>
      <c r="M8" s="40">
        <v>0</v>
      </c>
      <c r="N8" s="39">
        <f t="shared" si="2"/>
        <v>0</v>
      </c>
      <c r="O8" s="40">
        <v>0</v>
      </c>
      <c r="P8" s="41">
        <f t="shared" ref="P8:P46" si="3">O8/B8</f>
        <v>0</v>
      </c>
      <c r="Q8" s="38">
        <v>24</v>
      </c>
      <c r="R8" s="41">
        <f t="shared" si="0"/>
        <v>0.3380281690140845</v>
      </c>
      <c r="S8" s="57">
        <v>697</v>
      </c>
      <c r="T8" s="42">
        <v>1847</v>
      </c>
      <c r="U8" s="82">
        <v>0.26500000000000001</v>
      </c>
      <c r="V8" s="1"/>
      <c r="W8" s="19"/>
    </row>
    <row r="9" spans="1:25" ht="15.75" x14ac:dyDescent="0.25">
      <c r="A9" s="17" t="s">
        <v>10</v>
      </c>
      <c r="B9" s="38">
        <v>394</v>
      </c>
      <c r="C9" s="44">
        <v>0</v>
      </c>
      <c r="D9" s="43">
        <v>0</v>
      </c>
      <c r="E9" s="40">
        <v>0</v>
      </c>
      <c r="F9" s="39">
        <v>0</v>
      </c>
      <c r="G9" s="38">
        <v>55</v>
      </c>
      <c r="H9" s="39">
        <f>G9/B9</f>
        <v>0.13959390862944163</v>
      </c>
      <c r="I9" s="40">
        <v>76</v>
      </c>
      <c r="J9" s="39">
        <v>0</v>
      </c>
      <c r="K9" s="40">
        <v>164</v>
      </c>
      <c r="L9" s="39">
        <f t="shared" si="1"/>
        <v>0.41624365482233505</v>
      </c>
      <c r="M9" s="40">
        <v>6</v>
      </c>
      <c r="N9" s="39">
        <f t="shared" si="2"/>
        <v>1.5228426395939087E-2</v>
      </c>
      <c r="O9" s="40">
        <v>5</v>
      </c>
      <c r="P9" s="41">
        <f t="shared" si="3"/>
        <v>1.2690355329949238E-2</v>
      </c>
      <c r="Q9" s="38">
        <v>88</v>
      </c>
      <c r="R9" s="41">
        <f t="shared" si="0"/>
        <v>0.2233502538071066</v>
      </c>
      <c r="S9" s="57">
        <v>926</v>
      </c>
      <c r="T9" s="42">
        <v>2067</v>
      </c>
      <c r="U9" s="82">
        <v>0.38200000000000001</v>
      </c>
      <c r="V9" s="1"/>
      <c r="W9" s="19"/>
    </row>
    <row r="10" spans="1:25" ht="16.5" thickBot="1" x14ac:dyDescent="0.3">
      <c r="A10" s="17" t="s">
        <v>27</v>
      </c>
      <c r="B10" s="45">
        <v>2547</v>
      </c>
      <c r="C10" s="44">
        <v>135</v>
      </c>
      <c r="D10" s="43">
        <v>0</v>
      </c>
      <c r="E10" s="40">
        <v>168</v>
      </c>
      <c r="F10" s="39">
        <f>E10/B10</f>
        <v>6.5959952885747936E-2</v>
      </c>
      <c r="G10" s="38">
        <v>706</v>
      </c>
      <c r="H10" s="39">
        <f>G10/B10</f>
        <v>0.27718884962701218</v>
      </c>
      <c r="I10" s="40">
        <v>1072</v>
      </c>
      <c r="J10" s="39">
        <f>I10/B10</f>
        <v>0.42088731841382016</v>
      </c>
      <c r="K10" s="40">
        <v>296</v>
      </c>
      <c r="L10" s="39">
        <f t="shared" si="1"/>
        <v>0.11621515508441303</v>
      </c>
      <c r="M10" s="40">
        <v>77</v>
      </c>
      <c r="N10" s="39">
        <f t="shared" si="2"/>
        <v>3.0231645072634473E-2</v>
      </c>
      <c r="O10" s="40">
        <v>0</v>
      </c>
      <c r="P10" s="41">
        <f t="shared" si="3"/>
        <v>0</v>
      </c>
      <c r="Q10" s="38">
        <v>93</v>
      </c>
      <c r="R10" s="41">
        <f t="shared" si="0"/>
        <v>3.6513545347467612E-2</v>
      </c>
      <c r="S10" s="57">
        <v>774</v>
      </c>
      <c r="T10" s="42">
        <v>1602</v>
      </c>
      <c r="U10" s="82">
        <v>0.38</v>
      </c>
      <c r="V10" s="1"/>
      <c r="W10" s="20"/>
    </row>
    <row r="11" spans="1:25" ht="9.9499999999999993" customHeight="1" thickTop="1" thickBot="1" x14ac:dyDescent="0.3">
      <c r="A11" s="17"/>
      <c r="B11" s="23"/>
      <c r="C11" s="16"/>
      <c r="D11" s="43"/>
      <c r="E11" s="40"/>
      <c r="F11" s="39"/>
      <c r="G11" s="15"/>
      <c r="H11" s="39"/>
      <c r="I11" s="40"/>
      <c r="J11" s="39"/>
      <c r="K11" s="40"/>
      <c r="L11" s="39"/>
      <c r="M11" s="40"/>
      <c r="N11" s="39"/>
      <c r="O11" s="40"/>
      <c r="P11" s="41"/>
      <c r="Q11" s="15"/>
      <c r="R11" s="41"/>
      <c r="S11" s="57"/>
      <c r="T11" s="14"/>
      <c r="U11" s="83"/>
      <c r="V11" s="1"/>
      <c r="W11" s="21"/>
    </row>
    <row r="12" spans="1:25" ht="16.5" thickTop="1" x14ac:dyDescent="0.25">
      <c r="A12" s="17" t="s">
        <v>28</v>
      </c>
      <c r="B12" s="45">
        <v>5681</v>
      </c>
      <c r="C12" s="44">
        <v>303</v>
      </c>
      <c r="D12" s="43">
        <f>C12/B12</f>
        <v>5.333568033796867E-2</v>
      </c>
      <c r="E12" s="40">
        <v>191</v>
      </c>
      <c r="F12" s="39">
        <f t="shared" ref="F12:F45" si="4">E12/B12</f>
        <v>3.3620841401161769E-2</v>
      </c>
      <c r="G12" s="40">
        <v>1458</v>
      </c>
      <c r="H12" s="39">
        <f t="shared" ref="H12:H46" si="5">G12/B12</f>
        <v>0.25664495687378985</v>
      </c>
      <c r="I12" s="40">
        <v>2142</v>
      </c>
      <c r="J12" s="39">
        <f t="shared" ref="J12:J46" si="6">I12/B12</f>
        <v>0.37704629466643197</v>
      </c>
      <c r="K12" s="40">
        <v>787</v>
      </c>
      <c r="L12" s="39">
        <f t="shared" si="1"/>
        <v>0.13853194860059848</v>
      </c>
      <c r="M12" s="40">
        <v>335</v>
      </c>
      <c r="N12" s="39">
        <f t="shared" si="2"/>
        <v>5.8968491462770639E-2</v>
      </c>
      <c r="O12" s="40">
        <v>161</v>
      </c>
      <c r="P12" s="41">
        <f t="shared" si="3"/>
        <v>2.8340080971659919E-2</v>
      </c>
      <c r="Q12" s="38">
        <v>304</v>
      </c>
      <c r="R12" s="41">
        <f t="shared" si="0"/>
        <v>5.3511705685618728E-2</v>
      </c>
      <c r="S12" s="57">
        <v>820</v>
      </c>
      <c r="T12" s="42">
        <v>1672</v>
      </c>
      <c r="U12" s="82">
        <v>0.35</v>
      </c>
      <c r="V12" s="1"/>
      <c r="W12" s="19"/>
    </row>
    <row r="13" spans="1:25" ht="15.75" x14ac:dyDescent="0.25">
      <c r="A13" s="17" t="s">
        <v>29</v>
      </c>
      <c r="B13" s="38">
        <v>98</v>
      </c>
      <c r="C13" s="44">
        <v>0</v>
      </c>
      <c r="D13" s="43">
        <f t="shared" ref="D13:D46" si="7">C13/B13</f>
        <v>0</v>
      </c>
      <c r="E13" s="40">
        <v>6</v>
      </c>
      <c r="F13" s="39">
        <f t="shared" si="4"/>
        <v>6.1224489795918366E-2</v>
      </c>
      <c r="G13" s="40">
        <v>26</v>
      </c>
      <c r="H13" s="39">
        <f t="shared" si="5"/>
        <v>0.26530612244897961</v>
      </c>
      <c r="I13" s="40">
        <v>27</v>
      </c>
      <c r="J13" s="39">
        <f t="shared" si="6"/>
        <v>0.27551020408163263</v>
      </c>
      <c r="K13" s="40">
        <v>13</v>
      </c>
      <c r="L13" s="39">
        <f t="shared" si="1"/>
        <v>0.1326530612244898</v>
      </c>
      <c r="M13" s="40">
        <v>0</v>
      </c>
      <c r="N13" s="39">
        <f t="shared" si="2"/>
        <v>0</v>
      </c>
      <c r="O13" s="40">
        <v>0</v>
      </c>
      <c r="P13" s="41">
        <f t="shared" si="3"/>
        <v>0</v>
      </c>
      <c r="Q13" s="38">
        <v>26</v>
      </c>
      <c r="R13" s="41">
        <f t="shared" si="0"/>
        <v>0.26530612244897961</v>
      </c>
      <c r="S13" s="57">
        <v>678</v>
      </c>
      <c r="T13" s="42">
        <v>1574</v>
      </c>
      <c r="U13" s="82">
        <v>0.28899999999999998</v>
      </c>
      <c r="V13" s="1"/>
      <c r="W13" s="19"/>
    </row>
    <row r="14" spans="1:25" ht="15.75" x14ac:dyDescent="0.25">
      <c r="A14" s="17" t="s">
        <v>11</v>
      </c>
      <c r="B14" s="38">
        <v>15</v>
      </c>
      <c r="C14" s="44">
        <v>5</v>
      </c>
      <c r="D14" s="43">
        <f t="shared" si="7"/>
        <v>0.33333333333333331</v>
      </c>
      <c r="E14" s="40">
        <v>0</v>
      </c>
      <c r="F14" s="39">
        <f t="shared" si="4"/>
        <v>0</v>
      </c>
      <c r="G14" s="40">
        <v>3</v>
      </c>
      <c r="H14" s="39">
        <f t="shared" si="5"/>
        <v>0.2</v>
      </c>
      <c r="I14" s="40">
        <v>4</v>
      </c>
      <c r="J14" s="39">
        <f t="shared" si="6"/>
        <v>0.26666666666666666</v>
      </c>
      <c r="K14" s="40">
        <v>0</v>
      </c>
      <c r="L14" s="39">
        <f t="shared" si="1"/>
        <v>0</v>
      </c>
      <c r="M14" s="40">
        <v>0</v>
      </c>
      <c r="N14" s="39">
        <f t="shared" si="2"/>
        <v>0</v>
      </c>
      <c r="O14" s="40">
        <v>0</v>
      </c>
      <c r="P14" s="41">
        <f t="shared" si="3"/>
        <v>0</v>
      </c>
      <c r="Q14" s="38">
        <v>3</v>
      </c>
      <c r="R14" s="41">
        <f t="shared" si="0"/>
        <v>0.2</v>
      </c>
      <c r="S14" s="57">
        <v>870</v>
      </c>
      <c r="T14" s="42" t="s">
        <v>40</v>
      </c>
      <c r="U14" s="84">
        <v>0.33299999999999996</v>
      </c>
      <c r="V14" s="1"/>
      <c r="W14" s="19"/>
    </row>
    <row r="15" spans="1:25" ht="9.9499999999999993" customHeight="1" x14ac:dyDescent="0.25">
      <c r="A15" s="17"/>
      <c r="B15" s="23"/>
      <c r="C15" s="16"/>
      <c r="D15" s="43"/>
      <c r="E15" s="40"/>
      <c r="F15" s="39"/>
      <c r="G15" s="40"/>
      <c r="H15" s="39"/>
      <c r="I15" s="40"/>
      <c r="J15" s="39"/>
      <c r="K15" s="40"/>
      <c r="L15" s="39"/>
      <c r="M15" s="40"/>
      <c r="N15" s="39"/>
      <c r="O15" s="40"/>
      <c r="P15" s="41"/>
      <c r="Q15" s="15"/>
      <c r="R15" s="41"/>
      <c r="S15" s="57"/>
      <c r="T15" s="14"/>
      <c r="U15" s="83"/>
      <c r="V15" s="1"/>
      <c r="W15" s="19"/>
    </row>
    <row r="16" spans="1:25" ht="15.75" x14ac:dyDescent="0.25">
      <c r="A16" s="17" t="s">
        <v>12</v>
      </c>
      <c r="B16" s="38">
        <v>70</v>
      </c>
      <c r="C16" s="44">
        <v>0</v>
      </c>
      <c r="D16" s="43">
        <f t="shared" si="7"/>
        <v>0</v>
      </c>
      <c r="E16" s="40">
        <v>5</v>
      </c>
      <c r="F16" s="39">
        <f t="shared" si="4"/>
        <v>7.1428571428571425E-2</v>
      </c>
      <c r="G16" s="40">
        <v>17</v>
      </c>
      <c r="H16" s="39">
        <f t="shared" si="5"/>
        <v>0.24285714285714285</v>
      </c>
      <c r="I16" s="40">
        <v>24</v>
      </c>
      <c r="J16" s="39">
        <f t="shared" si="6"/>
        <v>0.34285714285714286</v>
      </c>
      <c r="K16" s="40">
        <v>4</v>
      </c>
      <c r="L16" s="39">
        <f t="shared" si="1"/>
        <v>5.7142857142857141E-2</v>
      </c>
      <c r="M16" s="40">
        <v>9</v>
      </c>
      <c r="N16" s="39">
        <f t="shared" si="2"/>
        <v>0.12857142857142856</v>
      </c>
      <c r="O16" s="40">
        <v>0</v>
      </c>
      <c r="P16" s="41">
        <f t="shared" si="3"/>
        <v>0</v>
      </c>
      <c r="Q16" s="38">
        <v>11</v>
      </c>
      <c r="R16" s="41">
        <f t="shared" si="0"/>
        <v>0.15714285714285714</v>
      </c>
      <c r="S16" s="57">
        <v>830</v>
      </c>
      <c r="T16" s="42">
        <v>1656</v>
      </c>
      <c r="U16" s="82">
        <v>0.26300000000000001</v>
      </c>
      <c r="V16" s="1"/>
      <c r="W16" s="19"/>
    </row>
    <row r="17" spans="1:23" ht="15.75" x14ac:dyDescent="0.25">
      <c r="A17" s="17" t="s">
        <v>30</v>
      </c>
      <c r="B17" s="45">
        <v>2854</v>
      </c>
      <c r="C17" s="44">
        <v>126</v>
      </c>
      <c r="D17" s="43">
        <f t="shared" si="7"/>
        <v>4.4148563419761741E-2</v>
      </c>
      <c r="E17" s="40">
        <v>109</v>
      </c>
      <c r="F17" s="39">
        <f t="shared" si="4"/>
        <v>3.8192011212333565E-2</v>
      </c>
      <c r="G17" s="40">
        <v>850</v>
      </c>
      <c r="H17" s="39">
        <f t="shared" si="5"/>
        <v>0.29782761037140854</v>
      </c>
      <c r="I17" s="40">
        <v>817</v>
      </c>
      <c r="J17" s="39">
        <f t="shared" si="6"/>
        <v>0.28626489138051858</v>
      </c>
      <c r="K17" s="40">
        <v>681</v>
      </c>
      <c r="L17" s="39">
        <f t="shared" si="1"/>
        <v>0.2386124737210932</v>
      </c>
      <c r="M17" s="40">
        <v>84</v>
      </c>
      <c r="N17" s="39">
        <f t="shared" si="2"/>
        <v>2.9432375613174491E-2</v>
      </c>
      <c r="O17" s="40">
        <v>104</v>
      </c>
      <c r="P17" s="41">
        <f t="shared" si="3"/>
        <v>3.6440084092501754E-2</v>
      </c>
      <c r="Q17" s="38">
        <v>83</v>
      </c>
      <c r="R17" s="41">
        <f t="shared" si="0"/>
        <v>2.908199018920813E-2</v>
      </c>
      <c r="S17" s="57">
        <v>863</v>
      </c>
      <c r="T17" s="42">
        <v>1684</v>
      </c>
      <c r="U17" s="82">
        <v>0.35899999999999999</v>
      </c>
      <c r="V17" s="1"/>
      <c r="W17" s="19"/>
    </row>
    <row r="18" spans="1:23" ht="15.75" x14ac:dyDescent="0.25">
      <c r="A18" s="17" t="s">
        <v>31</v>
      </c>
      <c r="B18" s="45">
        <v>1482</v>
      </c>
      <c r="C18" s="44">
        <v>58</v>
      </c>
      <c r="D18" s="43">
        <f t="shared" si="7"/>
        <v>3.9136302294197033E-2</v>
      </c>
      <c r="E18" s="40">
        <v>88</v>
      </c>
      <c r="F18" s="39">
        <f t="shared" si="4"/>
        <v>5.9379217273954114E-2</v>
      </c>
      <c r="G18" s="40">
        <v>222</v>
      </c>
      <c r="H18" s="39">
        <f t="shared" si="5"/>
        <v>0.14979757085020243</v>
      </c>
      <c r="I18" s="40">
        <v>367</v>
      </c>
      <c r="J18" s="39">
        <f t="shared" si="6"/>
        <v>0.24763832658569501</v>
      </c>
      <c r="K18" s="40">
        <v>572</v>
      </c>
      <c r="L18" s="39">
        <f t="shared" si="1"/>
        <v>0.38596491228070173</v>
      </c>
      <c r="M18" s="40">
        <v>26</v>
      </c>
      <c r="N18" s="39">
        <f t="shared" si="2"/>
        <v>1.7543859649122806E-2</v>
      </c>
      <c r="O18" s="40">
        <v>20</v>
      </c>
      <c r="P18" s="41">
        <f t="shared" si="3"/>
        <v>1.3495276653171391E-2</v>
      </c>
      <c r="Q18" s="38">
        <v>129</v>
      </c>
      <c r="R18" s="41">
        <f t="shared" si="0"/>
        <v>8.7044534412955468E-2</v>
      </c>
      <c r="S18" s="57">
        <v>915</v>
      </c>
      <c r="T18" s="42">
        <v>1920</v>
      </c>
      <c r="U18" s="82">
        <v>0.33299999999999996</v>
      </c>
      <c r="V18" s="1"/>
      <c r="W18" s="19"/>
    </row>
    <row r="19" spans="1:23" ht="9.9499999999999993" customHeight="1" x14ac:dyDescent="0.25">
      <c r="A19" s="17"/>
      <c r="B19" s="23"/>
      <c r="C19" s="16"/>
      <c r="D19" s="43"/>
      <c r="E19" s="40"/>
      <c r="F19" s="39"/>
      <c r="G19" s="40"/>
      <c r="H19" s="39"/>
      <c r="I19" s="40"/>
      <c r="J19" s="39"/>
      <c r="K19" s="40"/>
      <c r="L19" s="39"/>
      <c r="M19" s="40"/>
      <c r="N19" s="39"/>
      <c r="O19" s="40"/>
      <c r="P19" s="41"/>
      <c r="Q19" s="15"/>
      <c r="R19" s="41"/>
      <c r="S19" s="57"/>
      <c r="T19" s="14"/>
      <c r="U19" s="83"/>
      <c r="V19" s="1"/>
      <c r="W19" s="19"/>
    </row>
    <row r="20" spans="1:23" ht="15.75" x14ac:dyDescent="0.25">
      <c r="A20" s="17" t="s">
        <v>13</v>
      </c>
      <c r="B20" s="38">
        <v>374</v>
      </c>
      <c r="C20" s="16">
        <v>0</v>
      </c>
      <c r="D20" s="43">
        <f t="shared" si="7"/>
        <v>0</v>
      </c>
      <c r="E20" s="40">
        <v>0</v>
      </c>
      <c r="F20" s="39">
        <f t="shared" si="4"/>
        <v>0</v>
      </c>
      <c r="G20" s="40">
        <v>196</v>
      </c>
      <c r="H20" s="39">
        <f t="shared" si="5"/>
        <v>0.52406417112299464</v>
      </c>
      <c r="I20" s="40">
        <v>93</v>
      </c>
      <c r="J20" s="39">
        <f t="shared" si="6"/>
        <v>0.24866310160427807</v>
      </c>
      <c r="K20" s="40">
        <v>75</v>
      </c>
      <c r="L20" s="39">
        <f t="shared" si="1"/>
        <v>0.20053475935828877</v>
      </c>
      <c r="M20" s="40">
        <v>6</v>
      </c>
      <c r="N20" s="39">
        <f t="shared" si="2"/>
        <v>1.6042780748663103E-2</v>
      </c>
      <c r="O20" s="40">
        <v>0</v>
      </c>
      <c r="P20" s="41">
        <f t="shared" si="3"/>
        <v>0</v>
      </c>
      <c r="Q20" s="38">
        <v>4</v>
      </c>
      <c r="R20" s="41">
        <f t="shared" si="0"/>
        <v>1.06951871657754E-2</v>
      </c>
      <c r="S20" s="57">
        <v>833</v>
      </c>
      <c r="T20" s="42">
        <v>1481</v>
      </c>
      <c r="U20" s="82">
        <v>0.32600000000000001</v>
      </c>
      <c r="V20" s="1"/>
      <c r="W20" s="19"/>
    </row>
    <row r="21" spans="1:23" ht="15.75" x14ac:dyDescent="0.25">
      <c r="A21" s="17" t="s">
        <v>32</v>
      </c>
      <c r="B21" s="45">
        <v>14902</v>
      </c>
      <c r="C21" s="16">
        <v>522</v>
      </c>
      <c r="D21" s="43">
        <f t="shared" si="7"/>
        <v>3.5028855187223193E-2</v>
      </c>
      <c r="E21" s="40">
        <v>936</v>
      </c>
      <c r="F21" s="39">
        <f t="shared" si="4"/>
        <v>6.2810361025365719E-2</v>
      </c>
      <c r="G21" s="40">
        <v>4557</v>
      </c>
      <c r="H21" s="39">
        <f t="shared" si="5"/>
        <v>0.30579787947926451</v>
      </c>
      <c r="I21" s="40">
        <v>4482</v>
      </c>
      <c r="J21" s="39">
        <f t="shared" si="6"/>
        <v>0.30076499798684742</v>
      </c>
      <c r="K21" s="46">
        <v>2373</v>
      </c>
      <c r="L21" s="39">
        <f t="shared" si="1"/>
        <v>0.15924037042007785</v>
      </c>
      <c r="M21" s="40">
        <v>900</v>
      </c>
      <c r="N21" s="39">
        <f t="shared" si="2"/>
        <v>6.0394577909005501E-2</v>
      </c>
      <c r="O21" s="40">
        <v>460</v>
      </c>
      <c r="P21" s="41">
        <f t="shared" si="3"/>
        <v>3.0868339820158366E-2</v>
      </c>
      <c r="Q21" s="38">
        <v>672</v>
      </c>
      <c r="R21" s="41">
        <f t="shared" si="0"/>
        <v>4.5094618172057441E-2</v>
      </c>
      <c r="S21" s="57">
        <v>849</v>
      </c>
      <c r="T21" s="42">
        <v>1623</v>
      </c>
      <c r="U21" s="82">
        <v>0.39299999999999996</v>
      </c>
      <c r="V21" s="1"/>
      <c r="W21" s="19"/>
    </row>
    <row r="22" spans="1:23" ht="15.75" x14ac:dyDescent="0.25">
      <c r="A22" s="17" t="s">
        <v>14</v>
      </c>
      <c r="B22" s="38">
        <v>195</v>
      </c>
      <c r="C22" s="16">
        <v>0</v>
      </c>
      <c r="D22" s="43">
        <f t="shared" si="7"/>
        <v>0</v>
      </c>
      <c r="E22" s="40">
        <v>20</v>
      </c>
      <c r="F22" s="39">
        <f t="shared" si="4"/>
        <v>0.10256410256410256</v>
      </c>
      <c r="G22" s="40">
        <v>47</v>
      </c>
      <c r="H22" s="39">
        <f t="shared" si="5"/>
        <v>0.24102564102564103</v>
      </c>
      <c r="I22" s="40">
        <v>22</v>
      </c>
      <c r="J22" s="39">
        <f t="shared" si="6"/>
        <v>0.11282051282051282</v>
      </c>
      <c r="K22" s="40">
        <v>12</v>
      </c>
      <c r="L22" s="39">
        <f t="shared" si="1"/>
        <v>6.1538461538461542E-2</v>
      </c>
      <c r="M22" s="40">
        <v>0</v>
      </c>
      <c r="N22" s="39">
        <f t="shared" si="2"/>
        <v>0</v>
      </c>
      <c r="O22" s="40">
        <v>77</v>
      </c>
      <c r="P22" s="41">
        <f t="shared" si="3"/>
        <v>0.39487179487179486</v>
      </c>
      <c r="Q22" s="38">
        <v>17</v>
      </c>
      <c r="R22" s="41">
        <f t="shared" si="0"/>
        <v>8.7179487179487175E-2</v>
      </c>
      <c r="S22" s="57">
        <v>786</v>
      </c>
      <c r="T22" s="42" t="s">
        <v>40</v>
      </c>
      <c r="U22" s="82">
        <v>0.32600000000000001</v>
      </c>
      <c r="V22" s="1"/>
      <c r="W22" s="19"/>
    </row>
    <row r="23" spans="1:23" ht="9.9499999999999993" customHeight="1" x14ac:dyDescent="0.25">
      <c r="A23" s="17"/>
      <c r="B23" s="23"/>
      <c r="C23" s="16"/>
      <c r="D23" s="43"/>
      <c r="E23" s="40"/>
      <c r="F23" s="39"/>
      <c r="G23" s="40"/>
      <c r="H23" s="39"/>
      <c r="I23" s="40"/>
      <c r="J23" s="39"/>
      <c r="K23" s="40"/>
      <c r="L23" s="39"/>
      <c r="M23" s="40"/>
      <c r="N23" s="39"/>
      <c r="O23" s="40"/>
      <c r="P23" s="41"/>
      <c r="Q23" s="15"/>
      <c r="R23" s="41"/>
      <c r="S23" s="57"/>
      <c r="T23" s="14"/>
      <c r="U23" s="83"/>
      <c r="V23" s="1"/>
      <c r="W23" s="19"/>
    </row>
    <row r="24" spans="1:23" ht="15.75" x14ac:dyDescent="0.25">
      <c r="A24" s="17" t="s">
        <v>33</v>
      </c>
      <c r="B24" s="45">
        <v>1135</v>
      </c>
      <c r="C24" s="44">
        <v>55</v>
      </c>
      <c r="D24" s="43">
        <f t="shared" si="7"/>
        <v>4.8458149779735685E-2</v>
      </c>
      <c r="E24" s="40">
        <v>0</v>
      </c>
      <c r="F24" s="39">
        <f t="shared" si="4"/>
        <v>0</v>
      </c>
      <c r="G24" s="40">
        <v>322</v>
      </c>
      <c r="H24" s="39">
        <f t="shared" si="5"/>
        <v>0.28370044052863436</v>
      </c>
      <c r="I24" s="40">
        <v>452</v>
      </c>
      <c r="J24" s="39">
        <f t="shared" si="6"/>
        <v>0.39823788546255506</v>
      </c>
      <c r="K24" s="40">
        <v>199</v>
      </c>
      <c r="L24" s="39">
        <f t="shared" si="1"/>
        <v>0.17533039647577092</v>
      </c>
      <c r="M24" s="40">
        <v>18</v>
      </c>
      <c r="N24" s="39">
        <f t="shared" si="2"/>
        <v>1.5859030837004406E-2</v>
      </c>
      <c r="O24" s="40">
        <v>0</v>
      </c>
      <c r="P24" s="41">
        <f t="shared" si="3"/>
        <v>0</v>
      </c>
      <c r="Q24" s="38">
        <v>89</v>
      </c>
      <c r="R24" s="41">
        <f t="shared" si="0"/>
        <v>7.8414096916299553E-2</v>
      </c>
      <c r="S24" s="57">
        <v>817</v>
      </c>
      <c r="T24" s="42">
        <v>1662</v>
      </c>
      <c r="U24" s="82">
        <v>0.38200000000000001</v>
      </c>
      <c r="V24" s="1"/>
      <c r="W24" s="19"/>
    </row>
    <row r="25" spans="1:23" ht="15.75" x14ac:dyDescent="0.25">
      <c r="A25" s="17" t="s">
        <v>34</v>
      </c>
      <c r="B25" s="38">
        <v>104</v>
      </c>
      <c r="C25" s="44">
        <v>0</v>
      </c>
      <c r="D25" s="43">
        <f t="shared" si="7"/>
        <v>0</v>
      </c>
      <c r="E25" s="40">
        <v>0</v>
      </c>
      <c r="F25" s="39">
        <f t="shared" si="4"/>
        <v>0</v>
      </c>
      <c r="G25" s="40">
        <v>14</v>
      </c>
      <c r="H25" s="39">
        <f t="shared" si="5"/>
        <v>0.13461538461538461</v>
      </c>
      <c r="I25" s="40">
        <v>73</v>
      </c>
      <c r="J25" s="39">
        <f t="shared" si="6"/>
        <v>0.70192307692307687</v>
      </c>
      <c r="K25" s="40">
        <v>0</v>
      </c>
      <c r="L25" s="39">
        <f t="shared" si="1"/>
        <v>0</v>
      </c>
      <c r="M25" s="40">
        <v>3</v>
      </c>
      <c r="N25" s="39">
        <f t="shared" si="2"/>
        <v>2.8846153846153848E-2</v>
      </c>
      <c r="O25" s="40">
        <v>0</v>
      </c>
      <c r="P25" s="41">
        <f t="shared" si="3"/>
        <v>0</v>
      </c>
      <c r="Q25" s="38">
        <v>14</v>
      </c>
      <c r="R25" s="41">
        <f t="shared" si="0"/>
        <v>0.13461538461538461</v>
      </c>
      <c r="S25" s="57">
        <v>766</v>
      </c>
      <c r="T25" s="42">
        <v>1712</v>
      </c>
      <c r="U25" s="82">
        <v>0.40500000000000003</v>
      </c>
      <c r="V25" s="1"/>
      <c r="W25" s="19"/>
    </row>
    <row r="26" spans="1:23" ht="15.75" x14ac:dyDescent="0.25">
      <c r="A26" s="17" t="s">
        <v>35</v>
      </c>
      <c r="B26" s="45">
        <v>3525</v>
      </c>
      <c r="C26" s="44">
        <v>328</v>
      </c>
      <c r="D26" s="43">
        <f t="shared" si="7"/>
        <v>9.304964539007092E-2</v>
      </c>
      <c r="E26" s="40">
        <v>429</v>
      </c>
      <c r="F26" s="39">
        <f t="shared" si="4"/>
        <v>0.12170212765957447</v>
      </c>
      <c r="G26" s="40">
        <v>943</v>
      </c>
      <c r="H26" s="39">
        <f t="shared" si="5"/>
        <v>0.26751773049645389</v>
      </c>
      <c r="I26" s="40">
        <v>943</v>
      </c>
      <c r="J26" s="39">
        <f t="shared" si="6"/>
        <v>0.26751773049645389</v>
      </c>
      <c r="K26" s="40">
        <v>283</v>
      </c>
      <c r="L26" s="39">
        <f t="shared" si="1"/>
        <v>8.0283687943262405E-2</v>
      </c>
      <c r="M26" s="40">
        <v>98</v>
      </c>
      <c r="N26" s="39">
        <f t="shared" si="2"/>
        <v>2.7801418439716313E-2</v>
      </c>
      <c r="O26" s="40">
        <v>301</v>
      </c>
      <c r="P26" s="41">
        <f t="shared" si="3"/>
        <v>8.5390070921985819E-2</v>
      </c>
      <c r="Q26" s="38">
        <v>200</v>
      </c>
      <c r="R26" s="41">
        <f t="shared" si="0"/>
        <v>5.6737588652482268E-2</v>
      </c>
      <c r="S26" s="57">
        <v>940</v>
      </c>
      <c r="T26" s="42">
        <v>1482</v>
      </c>
      <c r="U26" s="82">
        <v>0.3</v>
      </c>
      <c r="V26" s="1"/>
      <c r="W26" s="19"/>
    </row>
    <row r="27" spans="1:23" ht="9.9499999999999993" customHeight="1" x14ac:dyDescent="0.25">
      <c r="A27" s="17"/>
      <c r="B27" s="23"/>
      <c r="C27" s="16"/>
      <c r="D27" s="43"/>
      <c r="E27" s="40"/>
      <c r="F27" s="39"/>
      <c r="G27" s="40"/>
      <c r="H27" s="39"/>
      <c r="I27" s="40"/>
      <c r="J27" s="39"/>
      <c r="K27" s="40"/>
      <c r="L27" s="39"/>
      <c r="M27" s="40"/>
      <c r="N27" s="39"/>
      <c r="O27" s="40"/>
      <c r="P27" s="41"/>
      <c r="Q27" s="15"/>
      <c r="R27" s="41"/>
      <c r="S27" s="57"/>
      <c r="T27" s="14"/>
      <c r="U27" s="83"/>
      <c r="V27" s="1"/>
      <c r="W27" s="19"/>
    </row>
    <row r="28" spans="1:23" ht="15.75" x14ac:dyDescent="0.25">
      <c r="A28" s="17" t="s">
        <v>15</v>
      </c>
      <c r="B28" s="38">
        <v>2</v>
      </c>
      <c r="C28" s="16">
        <v>0</v>
      </c>
      <c r="D28" s="43">
        <f t="shared" si="7"/>
        <v>0</v>
      </c>
      <c r="E28" s="40">
        <v>0</v>
      </c>
      <c r="F28" s="39">
        <f t="shared" si="4"/>
        <v>0</v>
      </c>
      <c r="G28" s="40">
        <v>0</v>
      </c>
      <c r="H28" s="39">
        <f t="shared" si="5"/>
        <v>0</v>
      </c>
      <c r="I28" s="40">
        <v>0</v>
      </c>
      <c r="J28" s="39">
        <f t="shared" si="6"/>
        <v>0</v>
      </c>
      <c r="K28" s="40">
        <v>0</v>
      </c>
      <c r="L28" s="39">
        <f t="shared" si="1"/>
        <v>0</v>
      </c>
      <c r="M28" s="40">
        <v>0</v>
      </c>
      <c r="N28" s="39">
        <f t="shared" si="2"/>
        <v>0</v>
      </c>
      <c r="O28" s="40">
        <v>0</v>
      </c>
      <c r="P28" s="41">
        <f t="shared" si="3"/>
        <v>0</v>
      </c>
      <c r="Q28" s="38">
        <v>2</v>
      </c>
      <c r="R28" s="41">
        <f t="shared" si="0"/>
        <v>1</v>
      </c>
      <c r="S28" s="69">
        <v>2001</v>
      </c>
      <c r="T28" s="42" t="s">
        <v>40</v>
      </c>
      <c r="U28" s="84" t="s">
        <v>40</v>
      </c>
      <c r="V28" s="1"/>
      <c r="W28" s="19"/>
    </row>
    <row r="29" spans="1:23" ht="15.75" x14ac:dyDescent="0.25">
      <c r="A29" s="17" t="s">
        <v>36</v>
      </c>
      <c r="B29" s="38">
        <v>461</v>
      </c>
      <c r="C29" s="16">
        <v>0</v>
      </c>
      <c r="D29" s="43">
        <f t="shared" si="7"/>
        <v>0</v>
      </c>
      <c r="E29" s="40">
        <v>0</v>
      </c>
      <c r="F29" s="39">
        <f t="shared" si="4"/>
        <v>0</v>
      </c>
      <c r="G29" s="40">
        <v>195</v>
      </c>
      <c r="H29" s="39">
        <f t="shared" si="5"/>
        <v>0.42299349240780909</v>
      </c>
      <c r="I29" s="40">
        <v>98</v>
      </c>
      <c r="J29" s="39">
        <f t="shared" si="6"/>
        <v>0.21258134490238612</v>
      </c>
      <c r="K29" s="40">
        <v>94</v>
      </c>
      <c r="L29" s="39">
        <f t="shared" si="1"/>
        <v>0.20390455531453361</v>
      </c>
      <c r="M29" s="40">
        <v>43</v>
      </c>
      <c r="N29" s="39">
        <f t="shared" si="2"/>
        <v>9.3275488069414311E-2</v>
      </c>
      <c r="O29" s="40">
        <v>0</v>
      </c>
      <c r="P29" s="41">
        <f t="shared" si="3"/>
        <v>0</v>
      </c>
      <c r="Q29" s="38">
        <v>31</v>
      </c>
      <c r="R29" s="41">
        <f t="shared" si="0"/>
        <v>6.7245119305856832E-2</v>
      </c>
      <c r="S29" s="57">
        <v>832</v>
      </c>
      <c r="T29" s="42">
        <v>1602</v>
      </c>
      <c r="U29" s="82">
        <v>0.5</v>
      </c>
      <c r="V29" s="1"/>
      <c r="W29" s="19"/>
    </row>
    <row r="30" spans="1:23" ht="15.75" x14ac:dyDescent="0.25">
      <c r="A30" s="17" t="s">
        <v>16</v>
      </c>
      <c r="B30" s="38">
        <v>149</v>
      </c>
      <c r="C30" s="16">
        <v>0</v>
      </c>
      <c r="D30" s="43">
        <f t="shared" si="7"/>
        <v>0</v>
      </c>
      <c r="E30" s="40">
        <v>26</v>
      </c>
      <c r="F30" s="39">
        <f t="shared" si="4"/>
        <v>0.17449664429530201</v>
      </c>
      <c r="G30" s="40">
        <v>11</v>
      </c>
      <c r="H30" s="39">
        <f t="shared" si="5"/>
        <v>7.3825503355704702E-2</v>
      </c>
      <c r="I30" s="40">
        <v>35</v>
      </c>
      <c r="J30" s="39">
        <f t="shared" si="6"/>
        <v>0.2348993288590604</v>
      </c>
      <c r="K30" s="40">
        <v>41</v>
      </c>
      <c r="L30" s="39">
        <f t="shared" si="1"/>
        <v>0.27516778523489932</v>
      </c>
      <c r="M30" s="40">
        <v>0</v>
      </c>
      <c r="N30" s="39">
        <f t="shared" si="2"/>
        <v>0</v>
      </c>
      <c r="O30" s="40">
        <v>0</v>
      </c>
      <c r="P30" s="41">
        <f t="shared" si="3"/>
        <v>0</v>
      </c>
      <c r="Q30" s="38">
        <v>36</v>
      </c>
      <c r="R30" s="41">
        <f t="shared" si="0"/>
        <v>0.24161073825503357</v>
      </c>
      <c r="S30" s="57">
        <v>819</v>
      </c>
      <c r="T30" s="42">
        <v>1779</v>
      </c>
      <c r="U30" s="82">
        <v>0.41600000000000004</v>
      </c>
      <c r="V30" s="1"/>
      <c r="W30" s="19"/>
    </row>
    <row r="31" spans="1:23" ht="9.9499999999999993" customHeight="1" x14ac:dyDescent="0.25">
      <c r="A31" s="17"/>
      <c r="B31" s="23"/>
      <c r="C31" s="16"/>
      <c r="D31" s="43"/>
      <c r="E31" s="40"/>
      <c r="F31" s="39"/>
      <c r="G31" s="40"/>
      <c r="H31" s="39"/>
      <c r="I31" s="40"/>
      <c r="J31" s="39"/>
      <c r="K31" s="40"/>
      <c r="L31" s="39"/>
      <c r="M31" s="40"/>
      <c r="N31" s="39"/>
      <c r="O31" s="40"/>
      <c r="P31" s="41"/>
      <c r="Q31" s="15"/>
      <c r="R31" s="41"/>
      <c r="S31" s="57"/>
      <c r="T31" s="14"/>
      <c r="U31" s="83"/>
      <c r="V31" s="1"/>
      <c r="W31" s="19"/>
    </row>
    <row r="32" spans="1:23" ht="15.75" x14ac:dyDescent="0.25">
      <c r="A32" s="17" t="s">
        <v>17</v>
      </c>
      <c r="B32" s="38">
        <v>40</v>
      </c>
      <c r="C32" s="16">
        <v>0</v>
      </c>
      <c r="D32" s="43">
        <f t="shared" si="7"/>
        <v>0</v>
      </c>
      <c r="E32" s="40">
        <v>15</v>
      </c>
      <c r="F32" s="39">
        <f t="shared" si="4"/>
        <v>0.375</v>
      </c>
      <c r="G32" s="40">
        <v>8</v>
      </c>
      <c r="H32" s="39">
        <f t="shared" si="5"/>
        <v>0.2</v>
      </c>
      <c r="I32" s="40">
        <v>12</v>
      </c>
      <c r="J32" s="39">
        <f t="shared" si="6"/>
        <v>0.3</v>
      </c>
      <c r="K32" s="40">
        <v>5</v>
      </c>
      <c r="L32" s="39">
        <f t="shared" si="1"/>
        <v>0.125</v>
      </c>
      <c r="M32" s="40">
        <v>0</v>
      </c>
      <c r="N32" s="39">
        <f t="shared" si="2"/>
        <v>0</v>
      </c>
      <c r="O32" s="40">
        <v>0</v>
      </c>
      <c r="P32" s="41">
        <f t="shared" si="3"/>
        <v>0</v>
      </c>
      <c r="Q32" s="38">
        <v>0</v>
      </c>
      <c r="R32" s="41">
        <f t="shared" si="0"/>
        <v>0</v>
      </c>
      <c r="S32" s="57">
        <v>858</v>
      </c>
      <c r="T32" s="42">
        <v>1156</v>
      </c>
      <c r="U32" s="82">
        <v>0.31900000000000001</v>
      </c>
      <c r="V32" s="1"/>
      <c r="W32" s="19"/>
    </row>
    <row r="33" spans="1:23" ht="15.75" x14ac:dyDescent="0.25">
      <c r="A33" s="17" t="s">
        <v>37</v>
      </c>
      <c r="B33" s="38">
        <v>688</v>
      </c>
      <c r="C33" s="16">
        <v>0</v>
      </c>
      <c r="D33" s="43">
        <f t="shared" si="7"/>
        <v>0</v>
      </c>
      <c r="E33" s="40">
        <v>0</v>
      </c>
      <c r="F33" s="39">
        <f t="shared" si="4"/>
        <v>0</v>
      </c>
      <c r="G33" s="40">
        <v>315</v>
      </c>
      <c r="H33" s="39">
        <f t="shared" si="5"/>
        <v>0.45784883720930231</v>
      </c>
      <c r="I33" s="40">
        <v>118</v>
      </c>
      <c r="J33" s="39">
        <f t="shared" si="6"/>
        <v>0.17151162790697674</v>
      </c>
      <c r="K33" s="40">
        <v>14</v>
      </c>
      <c r="L33" s="39">
        <f t="shared" si="1"/>
        <v>2.0348837209302327E-2</v>
      </c>
      <c r="M33" s="40">
        <v>53</v>
      </c>
      <c r="N33" s="39">
        <f t="shared" si="2"/>
        <v>7.7034883720930231E-2</v>
      </c>
      <c r="O33" s="40">
        <v>38</v>
      </c>
      <c r="P33" s="41">
        <f t="shared" si="3"/>
        <v>5.5232558139534885E-2</v>
      </c>
      <c r="Q33" s="38">
        <v>150</v>
      </c>
      <c r="R33" s="41">
        <f t="shared" si="0"/>
        <v>0.21802325581395349</v>
      </c>
      <c r="S33" s="57">
        <v>697</v>
      </c>
      <c r="T33" s="42">
        <v>1442</v>
      </c>
      <c r="U33" s="82">
        <v>0.29499999999999998</v>
      </c>
      <c r="V33" s="1"/>
      <c r="W33" s="19"/>
    </row>
    <row r="34" spans="1:23" ht="15.75" x14ac:dyDescent="0.25">
      <c r="A34" s="17" t="s">
        <v>18</v>
      </c>
      <c r="B34" s="45">
        <v>1487</v>
      </c>
      <c r="C34" s="16">
        <v>0</v>
      </c>
      <c r="D34" s="43">
        <f t="shared" si="7"/>
        <v>0</v>
      </c>
      <c r="E34" s="40">
        <v>14</v>
      </c>
      <c r="F34" s="39">
        <f t="shared" si="4"/>
        <v>9.4149293880295901E-3</v>
      </c>
      <c r="G34" s="40">
        <v>216</v>
      </c>
      <c r="H34" s="39">
        <f t="shared" si="5"/>
        <v>0.14525891055817081</v>
      </c>
      <c r="I34" s="40">
        <v>539</v>
      </c>
      <c r="J34" s="39">
        <f t="shared" si="6"/>
        <v>0.36247478143913919</v>
      </c>
      <c r="K34" s="40">
        <v>393</v>
      </c>
      <c r="L34" s="39">
        <f t="shared" si="1"/>
        <v>0.26429051782111634</v>
      </c>
      <c r="M34" s="40">
        <v>165</v>
      </c>
      <c r="N34" s="39">
        <f t="shared" si="2"/>
        <v>0.1109616677874916</v>
      </c>
      <c r="O34" s="40">
        <v>39</v>
      </c>
      <c r="P34" s="41">
        <f t="shared" si="3"/>
        <v>2.6227303295225286E-2</v>
      </c>
      <c r="Q34" s="38">
        <v>121</v>
      </c>
      <c r="R34" s="41">
        <f t="shared" si="0"/>
        <v>8.1371889710827164E-2</v>
      </c>
      <c r="S34" s="57">
        <v>859</v>
      </c>
      <c r="T34" s="42">
        <v>1920</v>
      </c>
      <c r="U34" s="82">
        <v>0.315</v>
      </c>
      <c r="V34" s="1"/>
      <c r="W34" s="19"/>
    </row>
    <row r="35" spans="1:23" ht="9.9499999999999993" customHeight="1" x14ac:dyDescent="0.25">
      <c r="A35" s="17"/>
      <c r="B35" s="23"/>
      <c r="C35" s="16"/>
      <c r="D35" s="43"/>
      <c r="E35" s="40"/>
      <c r="F35" s="39"/>
      <c r="G35" s="40"/>
      <c r="H35" s="39"/>
      <c r="I35" s="40"/>
      <c r="J35" s="39"/>
      <c r="K35" s="40"/>
      <c r="L35" s="39"/>
      <c r="M35" s="40"/>
      <c r="N35" s="39"/>
      <c r="O35" s="40"/>
      <c r="P35" s="41"/>
      <c r="Q35" s="15"/>
      <c r="R35" s="41"/>
      <c r="S35" s="57"/>
      <c r="T35" s="14"/>
      <c r="U35" s="83"/>
      <c r="V35" s="1"/>
      <c r="W35" s="19"/>
    </row>
    <row r="36" spans="1:23" ht="15.75" x14ac:dyDescent="0.25">
      <c r="A36" s="17" t="s">
        <v>19</v>
      </c>
      <c r="B36" s="38">
        <v>581</v>
      </c>
      <c r="C36" s="44">
        <v>11</v>
      </c>
      <c r="D36" s="43">
        <f t="shared" si="7"/>
        <v>1.8932874354561102E-2</v>
      </c>
      <c r="E36" s="40">
        <v>50</v>
      </c>
      <c r="F36" s="39">
        <f t="shared" si="4"/>
        <v>8.6058519793459548E-2</v>
      </c>
      <c r="G36" s="40">
        <v>138</v>
      </c>
      <c r="H36" s="39">
        <f t="shared" si="5"/>
        <v>0.23752151462994836</v>
      </c>
      <c r="I36" s="40">
        <v>245</v>
      </c>
      <c r="J36" s="39">
        <f t="shared" si="6"/>
        <v>0.42168674698795183</v>
      </c>
      <c r="K36" s="40">
        <v>43</v>
      </c>
      <c r="L36" s="39">
        <f t="shared" si="1"/>
        <v>7.4010327022375214E-2</v>
      </c>
      <c r="M36" s="40">
        <v>54</v>
      </c>
      <c r="N36" s="39">
        <f t="shared" si="2"/>
        <v>9.2943201376936319E-2</v>
      </c>
      <c r="O36" s="40">
        <v>26</v>
      </c>
      <c r="P36" s="41">
        <f t="shared" si="3"/>
        <v>4.4750430292598967E-2</v>
      </c>
      <c r="Q36" s="38">
        <v>14</v>
      </c>
      <c r="R36" s="41">
        <f t="shared" si="0"/>
        <v>2.4096385542168676E-2</v>
      </c>
      <c r="S36" s="57">
        <v>777</v>
      </c>
      <c r="T36" s="42">
        <v>1672</v>
      </c>
      <c r="U36" s="82">
        <v>0.316</v>
      </c>
      <c r="V36" s="1"/>
      <c r="W36" s="19"/>
    </row>
    <row r="37" spans="1:23" ht="15.75" x14ac:dyDescent="0.25">
      <c r="A37" s="17" t="s">
        <v>20</v>
      </c>
      <c r="B37" s="38">
        <v>646</v>
      </c>
      <c r="C37" s="44">
        <v>0</v>
      </c>
      <c r="D37" s="43">
        <f t="shared" si="7"/>
        <v>0</v>
      </c>
      <c r="E37" s="40">
        <v>30</v>
      </c>
      <c r="F37" s="39">
        <f t="shared" si="4"/>
        <v>4.6439628482972138E-2</v>
      </c>
      <c r="G37" s="40">
        <v>339</v>
      </c>
      <c r="H37" s="39">
        <f t="shared" si="5"/>
        <v>0.52476780185758509</v>
      </c>
      <c r="I37" s="40">
        <v>202</v>
      </c>
      <c r="J37" s="39">
        <f t="shared" si="6"/>
        <v>0.31269349845201239</v>
      </c>
      <c r="K37" s="40">
        <v>40</v>
      </c>
      <c r="L37" s="39">
        <f t="shared" si="1"/>
        <v>6.1919504643962849E-2</v>
      </c>
      <c r="M37" s="40">
        <v>0</v>
      </c>
      <c r="N37" s="39">
        <f t="shared" si="2"/>
        <v>0</v>
      </c>
      <c r="O37" s="40">
        <v>0</v>
      </c>
      <c r="P37" s="41">
        <f t="shared" si="3"/>
        <v>0</v>
      </c>
      <c r="Q37" s="38">
        <v>35</v>
      </c>
      <c r="R37" s="41">
        <f t="shared" si="0"/>
        <v>5.4179566563467493E-2</v>
      </c>
      <c r="S37" s="57">
        <v>635</v>
      </c>
      <c r="T37" s="42">
        <v>1240</v>
      </c>
      <c r="U37" s="84">
        <v>0.5</v>
      </c>
      <c r="V37" s="1"/>
      <c r="W37" s="19"/>
    </row>
    <row r="38" spans="1:23" ht="15.75" x14ac:dyDescent="0.25">
      <c r="A38" s="17" t="s">
        <v>21</v>
      </c>
      <c r="B38" s="38">
        <v>230</v>
      </c>
      <c r="C38" s="44">
        <v>0</v>
      </c>
      <c r="D38" s="43">
        <f t="shared" si="7"/>
        <v>0</v>
      </c>
      <c r="E38" s="40">
        <v>25</v>
      </c>
      <c r="F38" s="39">
        <f t="shared" si="4"/>
        <v>0.10869565217391304</v>
      </c>
      <c r="G38" s="40">
        <v>74</v>
      </c>
      <c r="H38" s="39">
        <f t="shared" si="5"/>
        <v>0.32173913043478258</v>
      </c>
      <c r="I38" s="40">
        <v>73</v>
      </c>
      <c r="J38" s="39">
        <f t="shared" si="6"/>
        <v>0.31739130434782609</v>
      </c>
      <c r="K38" s="40">
        <v>8</v>
      </c>
      <c r="L38" s="39">
        <f t="shared" si="1"/>
        <v>3.4782608695652174E-2</v>
      </c>
      <c r="M38" s="40">
        <v>3</v>
      </c>
      <c r="N38" s="39">
        <f t="shared" si="2"/>
        <v>1.3043478260869565E-2</v>
      </c>
      <c r="O38" s="40">
        <v>0</v>
      </c>
      <c r="P38" s="41">
        <f t="shared" si="3"/>
        <v>0</v>
      </c>
      <c r="Q38" s="38">
        <v>47</v>
      </c>
      <c r="R38" s="41">
        <f t="shared" si="0"/>
        <v>0.20434782608695654</v>
      </c>
      <c r="S38" s="57">
        <v>718</v>
      </c>
      <c r="T38" s="42">
        <v>1457</v>
      </c>
      <c r="U38" s="82">
        <v>0.36299999999999999</v>
      </c>
      <c r="V38" s="1"/>
      <c r="W38" s="19"/>
    </row>
    <row r="39" spans="1:23" ht="9.9499999999999993" customHeight="1" x14ac:dyDescent="0.25">
      <c r="A39" s="17"/>
      <c r="B39" s="23"/>
      <c r="C39" s="16"/>
      <c r="D39" s="43"/>
      <c r="E39" s="40"/>
      <c r="F39" s="39"/>
      <c r="G39" s="40"/>
      <c r="H39" s="39"/>
      <c r="I39" s="40"/>
      <c r="J39" s="39"/>
      <c r="K39" s="40"/>
      <c r="L39" s="39"/>
      <c r="M39" s="40"/>
      <c r="N39" s="39"/>
      <c r="O39" s="40"/>
      <c r="P39" s="41"/>
      <c r="Q39" s="15"/>
      <c r="R39" s="41"/>
      <c r="S39" s="57"/>
      <c r="T39" s="14"/>
      <c r="U39" s="83"/>
      <c r="V39" s="1"/>
      <c r="W39" s="19"/>
    </row>
    <row r="40" spans="1:23" ht="15.75" x14ac:dyDescent="0.25">
      <c r="A40" s="17" t="s">
        <v>22</v>
      </c>
      <c r="B40" s="38">
        <v>46</v>
      </c>
      <c r="C40" s="44">
        <v>0</v>
      </c>
      <c r="D40" s="43">
        <f t="shared" si="7"/>
        <v>0</v>
      </c>
      <c r="E40" s="40">
        <v>3</v>
      </c>
      <c r="F40" s="39">
        <f t="shared" si="4"/>
        <v>6.5217391304347824E-2</v>
      </c>
      <c r="G40" s="40">
        <v>17</v>
      </c>
      <c r="H40" s="39">
        <f t="shared" si="5"/>
        <v>0.36956521739130432</v>
      </c>
      <c r="I40" s="40">
        <v>20</v>
      </c>
      <c r="J40" s="39">
        <f t="shared" si="6"/>
        <v>0.43478260869565216</v>
      </c>
      <c r="K40" s="40">
        <v>6</v>
      </c>
      <c r="L40" s="39">
        <f t="shared" si="1"/>
        <v>0.13043478260869565</v>
      </c>
      <c r="M40" s="40">
        <v>0</v>
      </c>
      <c r="N40" s="39">
        <f t="shared" si="2"/>
        <v>0</v>
      </c>
      <c r="O40" s="40">
        <v>0</v>
      </c>
      <c r="P40" s="41">
        <f t="shared" si="3"/>
        <v>0</v>
      </c>
      <c r="Q40" s="38">
        <v>0</v>
      </c>
      <c r="R40" s="41">
        <f t="shared" si="0"/>
        <v>0</v>
      </c>
      <c r="S40" s="57">
        <v>782</v>
      </c>
      <c r="T40" s="42">
        <v>1575</v>
      </c>
      <c r="U40" s="82">
        <v>0.32500000000000001</v>
      </c>
      <c r="V40" s="1"/>
      <c r="W40" s="19"/>
    </row>
    <row r="41" spans="1:23" ht="15.75" x14ac:dyDescent="0.25">
      <c r="A41" s="17" t="s">
        <v>23</v>
      </c>
      <c r="B41" s="38">
        <v>196</v>
      </c>
      <c r="C41" s="44">
        <v>9</v>
      </c>
      <c r="D41" s="43">
        <f t="shared" si="7"/>
        <v>4.5918367346938778E-2</v>
      </c>
      <c r="E41" s="40">
        <v>8</v>
      </c>
      <c r="F41" s="39">
        <f t="shared" si="4"/>
        <v>4.0816326530612242E-2</v>
      </c>
      <c r="G41" s="40">
        <v>10</v>
      </c>
      <c r="H41" s="39">
        <f t="shared" si="5"/>
        <v>5.1020408163265307E-2</v>
      </c>
      <c r="I41" s="40">
        <v>56</v>
      </c>
      <c r="J41" s="39">
        <f t="shared" si="6"/>
        <v>0.2857142857142857</v>
      </c>
      <c r="K41" s="40">
        <v>107</v>
      </c>
      <c r="L41" s="39">
        <f t="shared" si="1"/>
        <v>0.54591836734693877</v>
      </c>
      <c r="M41" s="40">
        <v>0</v>
      </c>
      <c r="N41" s="39">
        <f t="shared" si="2"/>
        <v>0</v>
      </c>
      <c r="O41" s="40">
        <v>0</v>
      </c>
      <c r="P41" s="41">
        <f t="shared" si="3"/>
        <v>0</v>
      </c>
      <c r="Q41" s="38">
        <v>6</v>
      </c>
      <c r="R41" s="41">
        <f t="shared" si="0"/>
        <v>3.0612244897959183E-2</v>
      </c>
      <c r="S41" s="57">
        <v>756</v>
      </c>
      <c r="T41" s="42">
        <v>2056</v>
      </c>
      <c r="U41" s="82">
        <v>0.42</v>
      </c>
      <c r="V41" s="1"/>
      <c r="W41" s="19"/>
    </row>
    <row r="42" spans="1:23" ht="15.75" x14ac:dyDescent="0.25">
      <c r="A42" s="17" t="s">
        <v>38</v>
      </c>
      <c r="B42" s="45">
        <v>1441</v>
      </c>
      <c r="C42" s="44">
        <v>180</v>
      </c>
      <c r="D42" s="43">
        <f>C42/B42</f>
        <v>0.12491325468424705</v>
      </c>
      <c r="E42" s="40">
        <v>125</v>
      </c>
      <c r="F42" s="39">
        <f t="shared" si="4"/>
        <v>8.6745315752949345E-2</v>
      </c>
      <c r="G42" s="40">
        <v>169</v>
      </c>
      <c r="H42" s="39">
        <f t="shared" si="5"/>
        <v>0.11727966689798751</v>
      </c>
      <c r="I42" s="40">
        <v>450</v>
      </c>
      <c r="J42" s="39">
        <f t="shared" si="6"/>
        <v>0.31228313671061764</v>
      </c>
      <c r="K42" s="40">
        <v>159</v>
      </c>
      <c r="L42" s="39">
        <f t="shared" si="1"/>
        <v>0.11034004163775156</v>
      </c>
      <c r="M42" s="40">
        <v>127</v>
      </c>
      <c r="N42" s="39">
        <f t="shared" si="2"/>
        <v>8.8133240804996529E-2</v>
      </c>
      <c r="O42" s="40">
        <v>8</v>
      </c>
      <c r="P42" s="41">
        <f t="shared" si="3"/>
        <v>5.5517002081887576E-3</v>
      </c>
      <c r="Q42" s="38">
        <v>223</v>
      </c>
      <c r="R42" s="41">
        <f t="shared" si="0"/>
        <v>0.15475364330326163</v>
      </c>
      <c r="S42" s="57">
        <v>848</v>
      </c>
      <c r="T42" s="42">
        <v>1650</v>
      </c>
      <c r="U42" s="82">
        <v>0.27300000000000002</v>
      </c>
      <c r="V42" s="1"/>
      <c r="W42" s="19"/>
    </row>
    <row r="43" spans="1:23" ht="9.9499999999999993" customHeight="1" x14ac:dyDescent="0.25">
      <c r="A43" s="17"/>
      <c r="B43" s="23"/>
      <c r="C43" s="16"/>
      <c r="D43" s="43"/>
      <c r="E43" s="40"/>
      <c r="F43" s="39"/>
      <c r="G43" s="40"/>
      <c r="H43" s="39"/>
      <c r="I43" s="40"/>
      <c r="J43" s="39"/>
      <c r="K43" s="40"/>
      <c r="L43" s="39"/>
      <c r="M43" s="40"/>
      <c r="N43" s="39"/>
      <c r="O43" s="40"/>
      <c r="P43" s="41"/>
      <c r="Q43" s="15"/>
      <c r="R43" s="41"/>
      <c r="S43" s="57"/>
      <c r="T43" s="14"/>
      <c r="U43" s="83"/>
      <c r="V43" s="1"/>
      <c r="W43" s="19"/>
    </row>
    <row r="44" spans="1:23" ht="15.75" x14ac:dyDescent="0.25">
      <c r="A44" s="17" t="s">
        <v>24</v>
      </c>
      <c r="B44" s="38">
        <v>56</v>
      </c>
      <c r="C44" s="44">
        <v>0</v>
      </c>
      <c r="D44" s="43">
        <f t="shared" si="7"/>
        <v>0</v>
      </c>
      <c r="E44" s="40">
        <v>0</v>
      </c>
      <c r="F44" s="39">
        <f t="shared" si="4"/>
        <v>0</v>
      </c>
      <c r="G44" s="40">
        <v>17</v>
      </c>
      <c r="H44" s="39">
        <f t="shared" si="5"/>
        <v>0.30357142857142855</v>
      </c>
      <c r="I44" s="40">
        <v>5</v>
      </c>
      <c r="J44" s="39">
        <f t="shared" si="6"/>
        <v>8.9285714285714288E-2</v>
      </c>
      <c r="K44" s="40">
        <v>20</v>
      </c>
      <c r="L44" s="39">
        <f t="shared" si="1"/>
        <v>0.35714285714285715</v>
      </c>
      <c r="M44" s="40">
        <v>5</v>
      </c>
      <c r="N44" s="39">
        <f t="shared" si="2"/>
        <v>8.9285714285714288E-2</v>
      </c>
      <c r="O44" s="40">
        <v>3</v>
      </c>
      <c r="P44" s="41">
        <f t="shared" si="3"/>
        <v>5.3571428571428568E-2</v>
      </c>
      <c r="Q44" s="38">
        <v>6</v>
      </c>
      <c r="R44" s="41">
        <f t="shared" si="0"/>
        <v>0.10714285714285714</v>
      </c>
      <c r="S44" s="57">
        <v>738</v>
      </c>
      <c r="T44" s="42">
        <v>2075</v>
      </c>
      <c r="U44" s="82">
        <v>0.33899999999999997</v>
      </c>
      <c r="V44" s="1"/>
      <c r="W44" s="19"/>
    </row>
    <row r="45" spans="1:23" ht="15.75" x14ac:dyDescent="0.25">
      <c r="A45" s="17" t="s">
        <v>39</v>
      </c>
      <c r="B45" s="45">
        <v>7087</v>
      </c>
      <c r="C45" s="44">
        <v>274</v>
      </c>
      <c r="D45" s="43">
        <f t="shared" si="7"/>
        <v>3.8662339494849728E-2</v>
      </c>
      <c r="E45" s="40">
        <v>621</v>
      </c>
      <c r="F45" s="39">
        <f t="shared" si="4"/>
        <v>8.7625229293071816E-2</v>
      </c>
      <c r="G45" s="40">
        <v>2138</v>
      </c>
      <c r="H45" s="39">
        <f t="shared" si="5"/>
        <v>0.3016791308028785</v>
      </c>
      <c r="I45" s="40">
        <v>2021</v>
      </c>
      <c r="J45" s="39">
        <f t="shared" si="6"/>
        <v>0.28517002963172006</v>
      </c>
      <c r="K45" s="40">
        <v>1074</v>
      </c>
      <c r="L45" s="39">
        <f t="shared" si="1"/>
        <v>0.15154508254550586</v>
      </c>
      <c r="M45" s="40">
        <v>443</v>
      </c>
      <c r="N45" s="39">
        <f t="shared" si="2"/>
        <v>6.2508818964300827E-2</v>
      </c>
      <c r="O45" s="40">
        <v>211</v>
      </c>
      <c r="P45" s="41">
        <f t="shared" si="3"/>
        <v>2.9772823479610553E-2</v>
      </c>
      <c r="Q45" s="38">
        <v>305</v>
      </c>
      <c r="R45" s="41">
        <f t="shared" si="0"/>
        <v>4.3036545788062652E-2</v>
      </c>
      <c r="S45" s="57">
        <v>789</v>
      </c>
      <c r="T45" s="42">
        <v>1589</v>
      </c>
      <c r="U45" s="82">
        <v>0.32600000000000001</v>
      </c>
      <c r="V45" s="1"/>
      <c r="W45" s="19"/>
    </row>
    <row r="46" spans="1:23" ht="15.75" x14ac:dyDescent="0.25">
      <c r="A46" s="3" t="s">
        <v>25</v>
      </c>
      <c r="B46" s="47">
        <v>462</v>
      </c>
      <c r="C46" s="48">
        <v>12</v>
      </c>
      <c r="D46" s="50">
        <f t="shared" si="7"/>
        <v>2.5974025974025976E-2</v>
      </c>
      <c r="E46" s="49">
        <v>99</v>
      </c>
      <c r="F46" s="50">
        <f>E46/B46</f>
        <v>0.21428571428571427</v>
      </c>
      <c r="G46" s="49">
        <v>71</v>
      </c>
      <c r="H46" s="50">
        <f t="shared" si="5"/>
        <v>0.15367965367965367</v>
      </c>
      <c r="I46" s="49">
        <v>199</v>
      </c>
      <c r="J46" s="50">
        <f t="shared" si="6"/>
        <v>0.43073593073593075</v>
      </c>
      <c r="K46" s="49">
        <v>43</v>
      </c>
      <c r="L46" s="50">
        <f t="shared" si="1"/>
        <v>9.3073593073593072E-2</v>
      </c>
      <c r="M46" s="49">
        <v>26</v>
      </c>
      <c r="N46" s="50">
        <f t="shared" si="2"/>
        <v>5.627705627705628E-2</v>
      </c>
      <c r="O46" s="49">
        <v>0</v>
      </c>
      <c r="P46" s="50">
        <f t="shared" si="3"/>
        <v>0</v>
      </c>
      <c r="Q46" s="51">
        <v>12</v>
      </c>
      <c r="R46" s="50">
        <f t="shared" si="0"/>
        <v>2.5974025974025976E-2</v>
      </c>
      <c r="S46" s="58">
        <v>747</v>
      </c>
      <c r="T46" s="52">
        <v>1608</v>
      </c>
      <c r="U46" s="82">
        <v>0.34399999999999997</v>
      </c>
      <c r="V46" s="1"/>
      <c r="W46" s="19"/>
    </row>
    <row r="47" spans="1:23" s="6" customFormat="1" ht="45" customHeight="1" thickBot="1" x14ac:dyDescent="0.25">
      <c r="A47" s="7" t="s">
        <v>2</v>
      </c>
      <c r="B47" s="66">
        <v>48138</v>
      </c>
      <c r="C47" s="64">
        <v>2109</v>
      </c>
      <c r="D47" s="53">
        <f>C47/B47</f>
        <v>4.3811541817275333E-2</v>
      </c>
      <c r="E47" s="64">
        <v>3036</v>
      </c>
      <c r="F47" s="53">
        <f>E47/B47</f>
        <v>6.3068677552037891E-2</v>
      </c>
      <c r="G47" s="64">
        <f>SUM(G3:G46)</f>
        <v>13293</v>
      </c>
      <c r="H47" s="53">
        <f>G47/B47</f>
        <v>0.27614358718683785</v>
      </c>
      <c r="I47" s="64">
        <f>SUM(I3:I46)</f>
        <v>15119</v>
      </c>
      <c r="J47" s="53">
        <f>I47/B47</f>
        <v>0.31407619759857075</v>
      </c>
      <c r="K47" s="64">
        <f>SUM(K3:K46)</f>
        <v>7782</v>
      </c>
      <c r="L47" s="53">
        <f>K47/B47</f>
        <v>0.16166022684781253</v>
      </c>
      <c r="M47" s="64">
        <f>SUM(M3:M46)</f>
        <v>2484</v>
      </c>
      <c r="N47" s="53">
        <f>M47/B47</f>
        <v>5.1601645269849186E-2</v>
      </c>
      <c r="O47" s="65">
        <f>SUM(O3:O46)</f>
        <v>1483</v>
      </c>
      <c r="P47" s="53">
        <f>O47/B47</f>
        <v>3.0807262453778718E-2</v>
      </c>
      <c r="Q47" s="65">
        <f>SUM(Q3:Q46)</f>
        <v>2832</v>
      </c>
      <c r="R47" s="53">
        <f>Q47/B47</f>
        <v>5.8830861273837715E-2</v>
      </c>
      <c r="S47" s="54">
        <f>AVERAGE(S4:S46)</f>
        <v>839.60606060606062</v>
      </c>
      <c r="T47" s="54">
        <v>1639</v>
      </c>
      <c r="U47" s="67">
        <v>0.35899999999999999</v>
      </c>
      <c r="V47" s="4"/>
      <c r="W47" s="5"/>
    </row>
    <row r="48" spans="1:23" ht="6.75" customHeight="1" thickTop="1" x14ac:dyDescent="0.2"/>
    <row r="49" ht="97.5" customHeight="1" x14ac:dyDescent="0.2"/>
  </sheetData>
  <mergeCells count="13">
    <mergeCell ref="A1:W1"/>
    <mergeCell ref="K2:L2"/>
    <mergeCell ref="M2:N2"/>
    <mergeCell ref="O2:P2"/>
    <mergeCell ref="Q2:R2"/>
    <mergeCell ref="S2:T2"/>
    <mergeCell ref="A2:A3"/>
    <mergeCell ref="B2:B3"/>
    <mergeCell ref="C2:D2"/>
    <mergeCell ref="E2:F2"/>
    <mergeCell ref="G2:H2"/>
    <mergeCell ref="I2:J2"/>
    <mergeCell ref="U2:U3"/>
  </mergeCells>
  <phoneticPr fontId="0" type="noConversion"/>
  <printOptions horizontalCentered="1" verticalCentered="1"/>
  <pageMargins left="0.5" right="0.5" top="0.5" bottom="0.5" header="0.5" footer="0.5"/>
  <pageSetup scale="5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80" zoomScaleNormal="80" workbookViewId="0">
      <selection activeCell="B9" sqref="B9"/>
    </sheetView>
  </sheetViews>
  <sheetFormatPr defaultRowHeight="15" x14ac:dyDescent="0.2"/>
  <cols>
    <col min="2" max="2" width="14.5546875" bestFit="1" customWidth="1"/>
    <col min="5" max="5" width="17.33203125" bestFit="1" customWidth="1"/>
    <col min="7" max="7" width="10" bestFit="1" customWidth="1"/>
  </cols>
  <sheetData>
    <row r="1" spans="1:8" ht="16.5" customHeight="1" x14ac:dyDescent="0.2">
      <c r="B1" s="24"/>
      <c r="C1" s="24"/>
      <c r="E1" s="86"/>
      <c r="F1" s="87"/>
      <c r="G1" s="87"/>
      <c r="H1" s="11"/>
    </row>
    <row r="2" spans="1:8" ht="16.5" customHeight="1" thickBot="1" x14ac:dyDescent="0.25">
      <c r="B2" t="s">
        <v>84</v>
      </c>
      <c r="C2">
        <v>2109</v>
      </c>
      <c r="D2" s="92">
        <f>+C2/$C$10</f>
        <v>4.6550125811150839E-2</v>
      </c>
      <c r="E2" s="63"/>
      <c r="F2" s="8">
        <v>2000</v>
      </c>
      <c r="G2" s="13">
        <v>2022</v>
      </c>
    </row>
    <row r="3" spans="1:8" ht="16.5" thickTop="1" x14ac:dyDescent="0.25">
      <c r="B3" t="s">
        <v>42</v>
      </c>
      <c r="C3">
        <v>3036</v>
      </c>
      <c r="D3" s="92">
        <f t="shared" ref="D3:D8" si="0">+C3/$C$10</f>
        <v>6.7010991921599788E-2</v>
      </c>
      <c r="E3" s="17" t="s">
        <v>50</v>
      </c>
      <c r="F3" s="12">
        <v>898</v>
      </c>
      <c r="G3" s="88">
        <v>1754</v>
      </c>
    </row>
    <row r="4" spans="1:8" ht="15.75" x14ac:dyDescent="0.25">
      <c r="B4" t="s">
        <v>0</v>
      </c>
      <c r="C4">
        <v>13293</v>
      </c>
      <c r="D4" s="92">
        <f t="shared" si="0"/>
        <v>0.29340484704012715</v>
      </c>
      <c r="E4" s="17" t="s">
        <v>51</v>
      </c>
      <c r="F4" s="12">
        <v>772</v>
      </c>
      <c r="G4" s="88" t="s">
        <v>40</v>
      </c>
    </row>
    <row r="5" spans="1:8" ht="15.75" x14ac:dyDescent="0.25">
      <c r="B5" t="s">
        <v>43</v>
      </c>
      <c r="C5">
        <v>15119</v>
      </c>
      <c r="D5" s="92">
        <f t="shared" si="0"/>
        <v>0.33370855957268353</v>
      </c>
      <c r="E5" s="17" t="s">
        <v>52</v>
      </c>
      <c r="F5" s="12">
        <v>817</v>
      </c>
      <c r="G5" s="88">
        <v>1571</v>
      </c>
    </row>
    <row r="6" spans="1:8" ht="15.75" x14ac:dyDescent="0.25">
      <c r="B6" t="s">
        <v>44</v>
      </c>
      <c r="C6">
        <v>7782</v>
      </c>
      <c r="D6" s="92">
        <f t="shared" si="0"/>
        <v>0.17176532909548403</v>
      </c>
      <c r="E6" s="17" t="s">
        <v>53</v>
      </c>
      <c r="F6" s="12">
        <v>697</v>
      </c>
      <c r="G6" s="88">
        <v>1847</v>
      </c>
    </row>
    <row r="7" spans="1:8" ht="15.75" x14ac:dyDescent="0.25">
      <c r="B7" t="s">
        <v>45</v>
      </c>
      <c r="C7">
        <v>2484</v>
      </c>
      <c r="D7" s="92">
        <f t="shared" si="0"/>
        <v>5.4827175208581644E-2</v>
      </c>
      <c r="E7" s="17" t="s">
        <v>54</v>
      </c>
      <c r="F7" s="12">
        <v>926</v>
      </c>
      <c r="G7" s="88">
        <v>2067</v>
      </c>
    </row>
    <row r="8" spans="1:8" ht="15.75" x14ac:dyDescent="0.25">
      <c r="B8" t="s">
        <v>85</v>
      </c>
      <c r="C8">
        <v>1483</v>
      </c>
      <c r="D8" s="92">
        <f t="shared" si="0"/>
        <v>3.2732971350373022E-2</v>
      </c>
      <c r="E8" s="17" t="s">
        <v>55</v>
      </c>
      <c r="F8" s="12">
        <v>774</v>
      </c>
      <c r="G8" s="88">
        <v>1602</v>
      </c>
    </row>
    <row r="9" spans="1:8" ht="15.75" x14ac:dyDescent="0.25">
      <c r="B9" s="25"/>
      <c r="C9" s="10"/>
      <c r="E9" s="17" t="s">
        <v>56</v>
      </c>
      <c r="F9" s="12">
        <v>820</v>
      </c>
      <c r="G9" s="88">
        <v>1672</v>
      </c>
    </row>
    <row r="10" spans="1:8" ht="15.75" x14ac:dyDescent="0.25">
      <c r="B10" s="24"/>
      <c r="C10" s="10">
        <f>SUM(C2:C9)</f>
        <v>45306</v>
      </c>
      <c r="E10" s="17" t="s">
        <v>57</v>
      </c>
      <c r="F10" s="12">
        <v>678</v>
      </c>
      <c r="G10" s="88">
        <v>1574</v>
      </c>
    </row>
    <row r="11" spans="1:8" ht="15.75" x14ac:dyDescent="0.25">
      <c r="B11" s="25"/>
      <c r="C11" s="10"/>
      <c r="E11" s="17" t="s">
        <v>58</v>
      </c>
      <c r="F11" s="12">
        <v>870</v>
      </c>
      <c r="G11" s="88" t="s">
        <v>40</v>
      </c>
    </row>
    <row r="12" spans="1:8" ht="15.75" x14ac:dyDescent="0.25">
      <c r="B12" s="25"/>
      <c r="C12" s="10"/>
      <c r="E12" s="17" t="s">
        <v>59</v>
      </c>
      <c r="F12" s="12">
        <v>830</v>
      </c>
      <c r="G12" s="88">
        <v>1656</v>
      </c>
    </row>
    <row r="13" spans="1:8" ht="15.75" x14ac:dyDescent="0.25">
      <c r="B13" s="24"/>
      <c r="C13" s="24"/>
      <c r="E13" s="17" t="s">
        <v>60</v>
      </c>
      <c r="F13" s="12">
        <v>863</v>
      </c>
      <c r="G13" s="88">
        <v>1684</v>
      </c>
    </row>
    <row r="14" spans="1:8" ht="15.75" x14ac:dyDescent="0.25">
      <c r="B14" s="24"/>
      <c r="C14" s="24"/>
      <c r="E14" s="17" t="s">
        <v>61</v>
      </c>
      <c r="F14" s="12">
        <v>915</v>
      </c>
      <c r="G14" s="88">
        <v>1920</v>
      </c>
    </row>
    <row r="15" spans="1:8" ht="16.5" customHeight="1" thickBot="1" x14ac:dyDescent="0.3">
      <c r="A15" s="24"/>
      <c r="B15" s="85"/>
      <c r="C15" s="10"/>
      <c r="D15" s="24"/>
      <c r="E15" s="17" t="s">
        <v>62</v>
      </c>
      <c r="F15" s="68">
        <v>833</v>
      </c>
      <c r="G15" s="88">
        <v>1481</v>
      </c>
    </row>
    <row r="16" spans="1:8" ht="16.5" thickTop="1" x14ac:dyDescent="0.25">
      <c r="A16" s="24"/>
      <c r="B16" s="85"/>
      <c r="C16" s="10"/>
      <c r="D16" s="24"/>
      <c r="E16" s="17" t="s">
        <v>63</v>
      </c>
      <c r="F16" s="29">
        <v>849</v>
      </c>
      <c r="G16" s="89">
        <v>1623</v>
      </c>
    </row>
    <row r="17" spans="1:7" ht="15.75" x14ac:dyDescent="0.25">
      <c r="A17" s="24"/>
      <c r="B17" s="85"/>
      <c r="C17" s="10"/>
      <c r="D17" s="24"/>
      <c r="E17" s="17" t="s">
        <v>64</v>
      </c>
      <c r="F17" s="29">
        <v>786</v>
      </c>
      <c r="G17" s="89" t="s">
        <v>40</v>
      </c>
    </row>
    <row r="18" spans="1:7" ht="15.75" x14ac:dyDescent="0.25">
      <c r="A18" s="24"/>
      <c r="B18" s="85"/>
      <c r="C18" s="10"/>
      <c r="D18" s="24"/>
      <c r="E18" s="17" t="s">
        <v>65</v>
      </c>
      <c r="F18" s="29">
        <v>817</v>
      </c>
      <c r="G18" s="89">
        <v>1662</v>
      </c>
    </row>
    <row r="19" spans="1:7" ht="15.75" x14ac:dyDescent="0.25">
      <c r="A19" s="24"/>
      <c r="B19" s="85"/>
      <c r="C19" s="10"/>
      <c r="D19" s="24"/>
      <c r="E19" s="17" t="s">
        <v>66</v>
      </c>
      <c r="F19" s="29">
        <v>766</v>
      </c>
      <c r="G19" s="89">
        <v>1712</v>
      </c>
    </row>
    <row r="20" spans="1:7" ht="15.75" x14ac:dyDescent="0.25">
      <c r="A20" s="24"/>
      <c r="B20" s="85"/>
      <c r="C20" s="10"/>
      <c r="D20" s="24"/>
      <c r="E20" s="17" t="s">
        <v>67</v>
      </c>
      <c r="F20" s="29">
        <v>940</v>
      </c>
      <c r="G20" s="89">
        <v>1482</v>
      </c>
    </row>
    <row r="21" spans="1:7" ht="15.75" x14ac:dyDescent="0.25">
      <c r="A21" s="24"/>
      <c r="B21" s="24"/>
      <c r="C21" s="24"/>
      <c r="D21" s="24"/>
      <c r="E21" s="17" t="s">
        <v>68</v>
      </c>
      <c r="F21" s="29">
        <v>2001</v>
      </c>
      <c r="G21" s="89" t="s">
        <v>40</v>
      </c>
    </row>
    <row r="22" spans="1:7" ht="15.75" x14ac:dyDescent="0.25">
      <c r="A22" s="24"/>
      <c r="B22" s="24"/>
      <c r="C22" s="24"/>
      <c r="D22" s="24"/>
      <c r="E22" s="17" t="s">
        <v>69</v>
      </c>
      <c r="F22" s="29">
        <v>832</v>
      </c>
      <c r="G22" s="89">
        <v>1602</v>
      </c>
    </row>
    <row r="23" spans="1:7" ht="15.75" x14ac:dyDescent="0.25">
      <c r="A23" s="24"/>
      <c r="B23" s="24"/>
      <c r="C23" s="24"/>
      <c r="D23" s="24"/>
      <c r="E23" s="17" t="s">
        <v>70</v>
      </c>
      <c r="F23" s="29">
        <v>819</v>
      </c>
      <c r="G23" s="89">
        <v>1779</v>
      </c>
    </row>
    <row r="24" spans="1:7" ht="15.75" x14ac:dyDescent="0.25">
      <c r="E24" s="17" t="s">
        <v>71</v>
      </c>
      <c r="F24" s="29">
        <v>858</v>
      </c>
      <c r="G24" s="89">
        <v>1156</v>
      </c>
    </row>
    <row r="25" spans="1:7" ht="15.75" x14ac:dyDescent="0.25">
      <c r="E25" s="17" t="s">
        <v>72</v>
      </c>
      <c r="F25" s="29">
        <v>697</v>
      </c>
      <c r="G25" s="89">
        <v>1442</v>
      </c>
    </row>
    <row r="26" spans="1:7" ht="15.75" x14ac:dyDescent="0.25">
      <c r="E26" s="17" t="s">
        <v>73</v>
      </c>
      <c r="F26" s="29">
        <v>859</v>
      </c>
      <c r="G26" s="89">
        <v>1920</v>
      </c>
    </row>
    <row r="27" spans="1:7" ht="15.75" x14ac:dyDescent="0.25">
      <c r="E27" s="17" t="s">
        <v>74</v>
      </c>
      <c r="F27" s="29">
        <v>777</v>
      </c>
      <c r="G27" s="90">
        <v>1672</v>
      </c>
    </row>
    <row r="28" spans="1:7" ht="15.75" x14ac:dyDescent="0.25">
      <c r="E28" s="17" t="s">
        <v>75</v>
      </c>
      <c r="F28" s="30">
        <v>635</v>
      </c>
      <c r="G28" s="89">
        <v>1240</v>
      </c>
    </row>
    <row r="29" spans="1:7" ht="15.75" x14ac:dyDescent="0.25">
      <c r="E29" s="17" t="s">
        <v>76</v>
      </c>
      <c r="F29" s="91">
        <v>718</v>
      </c>
      <c r="G29" s="91">
        <v>1457</v>
      </c>
    </row>
    <row r="30" spans="1:7" ht="15.75" x14ac:dyDescent="0.25">
      <c r="E30" s="17" t="s">
        <v>77</v>
      </c>
      <c r="F30" s="91">
        <v>782</v>
      </c>
      <c r="G30" s="91">
        <v>1575</v>
      </c>
    </row>
    <row r="31" spans="1:7" ht="15.75" x14ac:dyDescent="0.25">
      <c r="E31" s="17" t="s">
        <v>78</v>
      </c>
      <c r="F31" s="91">
        <v>756</v>
      </c>
      <c r="G31" s="91">
        <v>2056</v>
      </c>
    </row>
    <row r="32" spans="1:7" ht="15.75" x14ac:dyDescent="0.25">
      <c r="E32" s="17" t="s">
        <v>79</v>
      </c>
      <c r="F32" s="91">
        <v>848</v>
      </c>
      <c r="G32" s="91">
        <v>1650</v>
      </c>
    </row>
    <row r="33" spans="5:7" ht="15.75" x14ac:dyDescent="0.25">
      <c r="E33" s="17" t="s">
        <v>80</v>
      </c>
      <c r="F33" s="91">
        <v>738</v>
      </c>
      <c r="G33" s="91">
        <v>2075</v>
      </c>
    </row>
    <row r="34" spans="5:7" ht="15.75" x14ac:dyDescent="0.25">
      <c r="E34" s="17" t="s">
        <v>81</v>
      </c>
      <c r="F34" s="91">
        <v>789</v>
      </c>
      <c r="G34" s="91">
        <v>1589</v>
      </c>
    </row>
    <row r="35" spans="5:7" ht="15.75" x14ac:dyDescent="0.25">
      <c r="E35" s="17" t="s">
        <v>82</v>
      </c>
      <c r="F35" s="91">
        <v>747</v>
      </c>
      <c r="G35" s="91">
        <v>1608</v>
      </c>
    </row>
    <row r="36" spans="5:7" x14ac:dyDescent="0.2">
      <c r="E36" t="s">
        <v>83</v>
      </c>
      <c r="F36" s="91">
        <v>839.60606060606062</v>
      </c>
      <c r="G36" s="91">
        <v>1639</v>
      </c>
    </row>
  </sheetData>
  <phoneticPr fontId="0"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data</vt:lpstr>
      <vt:lpstr>Sheet1!Print_Area</vt:lpstr>
    </vt:vector>
  </TitlesOfParts>
  <Company>NJIT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Pecchioli, Victoria</cp:lastModifiedBy>
  <cp:lastPrinted>2024-06-19T20:34:28Z</cp:lastPrinted>
  <dcterms:created xsi:type="dcterms:W3CDTF">2002-07-29T14:48:12Z</dcterms:created>
  <dcterms:modified xsi:type="dcterms:W3CDTF">2024-06-19T20:52:53Z</dcterms:modified>
</cp:coreProperties>
</file>