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4 Economy\"/>
    </mc:Choice>
  </mc:AlternateContent>
  <bookViews>
    <workbookView xWindow="3360" yWindow="195" windowWidth="21000" windowHeight="12135"/>
  </bookViews>
  <sheets>
    <sheet name="Vehicles Available by HH" sheetId="1" r:id="rId1"/>
    <sheet name="Occ Housing Units" sheetId="2" r:id="rId2"/>
  </sheets>
  <definedNames>
    <definedName name="_xlnm.Print_Area" localSheetId="0">'Vehicles Available by HH'!$A$1:$S$52</definedName>
  </definedNames>
  <calcPr calcId="162913"/>
</workbook>
</file>

<file path=xl/calcChain.xml><?xml version="1.0" encoding="utf-8"?>
<calcChain xmlns="http://schemas.openxmlformats.org/spreadsheetml/2006/main">
  <c r="R6" i="1" l="1"/>
  <c r="F8" i="1"/>
  <c r="F6" i="1"/>
  <c r="Q50" i="1"/>
  <c r="O50" i="1"/>
  <c r="M50" i="1"/>
  <c r="K50" i="1"/>
  <c r="I50" i="1"/>
  <c r="G50" i="1"/>
  <c r="E50" i="1"/>
  <c r="C50" i="1"/>
  <c r="P7" i="1"/>
  <c r="R8" i="1"/>
  <c r="D6" i="1"/>
  <c r="H6" i="1"/>
  <c r="V50" i="1" l="1"/>
  <c r="F50" i="1" s="1"/>
  <c r="N11" i="1"/>
  <c r="R16" i="1" l="1"/>
  <c r="R23" i="1"/>
  <c r="P23" i="1"/>
  <c r="J40" i="1" l="1"/>
  <c r="F7" i="1"/>
  <c r="H15" i="1" l="1"/>
  <c r="L15" i="1"/>
  <c r="P15" i="1"/>
  <c r="R15" i="1"/>
  <c r="H16" i="1"/>
  <c r="L16" i="1"/>
  <c r="P16" i="1"/>
  <c r="F16" i="1"/>
  <c r="H18" i="1"/>
  <c r="L18" i="1"/>
  <c r="P18" i="1"/>
  <c r="F18" i="1"/>
  <c r="H19" i="1"/>
  <c r="L19" i="1"/>
  <c r="P19" i="1"/>
  <c r="R19" i="1"/>
  <c r="H20" i="1"/>
  <c r="L20" i="1"/>
  <c r="P20" i="1"/>
  <c r="R20" i="1"/>
  <c r="H22" i="1"/>
  <c r="L22" i="1"/>
  <c r="P22" i="1"/>
  <c r="F22" i="1"/>
  <c r="H23" i="1"/>
  <c r="L23" i="1"/>
  <c r="F23" i="1"/>
  <c r="H24" i="1"/>
  <c r="L24" i="1"/>
  <c r="P24" i="1"/>
  <c r="R24" i="1"/>
  <c r="H26" i="1"/>
  <c r="L26" i="1"/>
  <c r="P26" i="1"/>
  <c r="R26" i="1"/>
  <c r="H27" i="1"/>
  <c r="L27" i="1"/>
  <c r="P27" i="1"/>
  <c r="F27" i="1"/>
  <c r="H28" i="1"/>
  <c r="L28" i="1"/>
  <c r="P28" i="1"/>
  <c r="F28" i="1"/>
  <c r="H30" i="1"/>
  <c r="L30" i="1"/>
  <c r="P30" i="1"/>
  <c r="R30" i="1"/>
  <c r="H31" i="1"/>
  <c r="L31" i="1"/>
  <c r="P31" i="1"/>
  <c r="R31" i="1"/>
  <c r="H32" i="1"/>
  <c r="L32" i="1"/>
  <c r="P32" i="1"/>
  <c r="F32" i="1"/>
  <c r="H34" i="1"/>
  <c r="L34" i="1"/>
  <c r="P34" i="1"/>
  <c r="F34" i="1"/>
  <c r="H35" i="1"/>
  <c r="L35" i="1"/>
  <c r="P35" i="1"/>
  <c r="R35" i="1"/>
  <c r="H36" i="1"/>
  <c r="L36" i="1"/>
  <c r="P36" i="1"/>
  <c r="R36" i="1"/>
  <c r="H38" i="1"/>
  <c r="L38" i="1"/>
  <c r="P38" i="1"/>
  <c r="F38" i="1"/>
  <c r="H39" i="1"/>
  <c r="L39" i="1"/>
  <c r="P39" i="1"/>
  <c r="F39" i="1"/>
  <c r="H40" i="1"/>
  <c r="L40" i="1"/>
  <c r="P40" i="1"/>
  <c r="R40" i="1"/>
  <c r="H42" i="1"/>
  <c r="L42" i="1"/>
  <c r="P42" i="1"/>
  <c r="R42" i="1"/>
  <c r="H43" i="1"/>
  <c r="L43" i="1"/>
  <c r="P43" i="1"/>
  <c r="F43" i="1"/>
  <c r="H44" i="1"/>
  <c r="L44" i="1"/>
  <c r="P44" i="1"/>
  <c r="F44" i="1"/>
  <c r="H46" i="1"/>
  <c r="L46" i="1"/>
  <c r="P46" i="1"/>
  <c r="R46" i="1"/>
  <c r="H47" i="1"/>
  <c r="L47" i="1"/>
  <c r="P47" i="1"/>
  <c r="R47" i="1"/>
  <c r="H48" i="1"/>
  <c r="L48" i="1"/>
  <c r="P48" i="1"/>
  <c r="F48" i="1"/>
  <c r="U50" i="1"/>
  <c r="H50" i="1" s="1"/>
  <c r="P50" i="1" l="1"/>
  <c r="L50" i="1"/>
  <c r="J50" i="1"/>
  <c r="N34" i="1"/>
  <c r="J44" i="1"/>
  <c r="J39" i="1"/>
  <c r="J28" i="1"/>
  <c r="J23" i="1"/>
  <c r="F15" i="1"/>
  <c r="N44" i="1"/>
  <c r="N23" i="1"/>
  <c r="J47" i="1"/>
  <c r="J42" i="1"/>
  <c r="J36" i="1"/>
  <c r="J31" i="1"/>
  <c r="J26" i="1"/>
  <c r="J20" i="1"/>
  <c r="J15" i="1"/>
  <c r="R50" i="1"/>
  <c r="N39" i="1"/>
  <c r="N18" i="1"/>
  <c r="J46" i="1"/>
  <c r="J35" i="1"/>
  <c r="J30" i="1"/>
  <c r="J24" i="1"/>
  <c r="J19" i="1"/>
  <c r="R34" i="1"/>
  <c r="J34" i="1"/>
  <c r="J18" i="1"/>
  <c r="F36" i="1"/>
  <c r="N50" i="1"/>
  <c r="N28" i="1"/>
  <c r="J48" i="1"/>
  <c r="J43" i="1"/>
  <c r="J38" i="1"/>
  <c r="J32" i="1"/>
  <c r="J27" i="1"/>
  <c r="J22" i="1"/>
  <c r="J16" i="1"/>
  <c r="J6" i="1"/>
  <c r="F31" i="1"/>
  <c r="R28" i="1"/>
  <c r="N48" i="1"/>
  <c r="N43" i="1"/>
  <c r="N38" i="1"/>
  <c r="N32" i="1"/>
  <c r="N27" i="1"/>
  <c r="N22" i="1"/>
  <c r="N16" i="1"/>
  <c r="N6" i="1"/>
  <c r="F47" i="1"/>
  <c r="F26" i="1"/>
  <c r="R44" i="1"/>
  <c r="N47" i="1"/>
  <c r="N42" i="1"/>
  <c r="N36" i="1"/>
  <c r="N31" i="1"/>
  <c r="N26" i="1"/>
  <c r="N20" i="1"/>
  <c r="N15" i="1"/>
  <c r="F42" i="1"/>
  <c r="F20" i="1"/>
  <c r="R39" i="1"/>
  <c r="R18" i="1"/>
  <c r="N46" i="1"/>
  <c r="N40" i="1"/>
  <c r="N35" i="1"/>
  <c r="N30" i="1"/>
  <c r="N24" i="1"/>
  <c r="N19" i="1"/>
  <c r="F46" i="1"/>
  <c r="F40" i="1"/>
  <c r="F35" i="1"/>
  <c r="F30" i="1"/>
  <c r="F24" i="1"/>
  <c r="F19" i="1"/>
  <c r="R48" i="1"/>
  <c r="R43" i="1"/>
  <c r="R38" i="1"/>
  <c r="R32" i="1"/>
  <c r="R27" i="1"/>
  <c r="R22" i="1"/>
  <c r="P8" i="1" l="1"/>
  <c r="P10" i="1"/>
  <c r="P11" i="1"/>
  <c r="P12" i="1"/>
  <c r="P14" i="1"/>
  <c r="D50" i="1"/>
  <c r="L7" i="1"/>
  <c r="L8" i="1"/>
  <c r="L10" i="1"/>
  <c r="L11" i="1"/>
  <c r="L12" i="1"/>
  <c r="L14" i="1"/>
  <c r="H7" i="1"/>
  <c r="H8" i="1"/>
  <c r="H10" i="1"/>
  <c r="H11" i="1"/>
  <c r="H12" i="1"/>
  <c r="H14" i="1"/>
  <c r="P6" i="1"/>
  <c r="L6" i="1"/>
  <c r="D7" i="1"/>
  <c r="D8" i="1"/>
  <c r="D10" i="1"/>
  <c r="D11" i="1"/>
  <c r="D12" i="1"/>
  <c r="D14" i="1"/>
  <c r="D47" i="1"/>
  <c r="D15" i="1"/>
  <c r="D16" i="1"/>
  <c r="D18" i="1"/>
  <c r="D19" i="1"/>
  <c r="D20" i="1"/>
  <c r="D22" i="1"/>
  <c r="D23" i="1"/>
  <c r="D24" i="1"/>
  <c r="D26" i="1"/>
  <c r="D27" i="1"/>
  <c r="D28" i="1"/>
  <c r="D30" i="1"/>
  <c r="D31" i="1"/>
  <c r="D32" i="1"/>
  <c r="D34" i="1"/>
  <c r="D35" i="1"/>
  <c r="D36" i="1"/>
  <c r="D38" i="1"/>
  <c r="D39" i="1"/>
  <c r="D40" i="1"/>
  <c r="D42" i="1"/>
  <c r="D43" i="1"/>
  <c r="D44" i="1"/>
  <c r="D46" i="1"/>
  <c r="D48" i="1"/>
  <c r="N10" i="1" l="1"/>
  <c r="J10" i="1"/>
  <c r="N14" i="1"/>
  <c r="J14" i="1"/>
  <c r="N8" i="1"/>
  <c r="J8" i="1"/>
  <c r="J11" i="1"/>
  <c r="N12" i="1"/>
  <c r="J12" i="1"/>
  <c r="N7" i="1"/>
  <c r="J7" i="1"/>
  <c r="R14" i="1"/>
  <c r="F14" i="1"/>
  <c r="F12" i="1"/>
  <c r="R12" i="1"/>
  <c r="R7" i="1"/>
  <c r="F11" i="1"/>
  <c r="R11" i="1"/>
  <c r="R10" i="1"/>
  <c r="F10" i="1"/>
</calcChain>
</file>

<file path=xl/sharedStrings.xml><?xml version="1.0" encoding="utf-8"?>
<sst xmlns="http://schemas.openxmlformats.org/spreadsheetml/2006/main" count="92" uniqueCount="44">
  <si>
    <t>Municipality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</si>
  <si>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</si>
  <si>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</si>
  <si>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</si>
  <si>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</si>
  <si>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</si>
  <si>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</si>
  <si>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</si>
  <si>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</si>
  <si>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</si>
  <si>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</si>
  <si>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</si>
  <si>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</si>
  <si>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</si>
  <si>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</si>
  <si>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</si>
  <si>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</si>
  <si>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</si>
  <si>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</si>
  <si>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</si>
  <si>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</si>
  <si>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</si>
  <si>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</si>
  <si>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</si>
  <si>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</si>
  <si>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</si>
  <si>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</si>
  <si>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</si>
  <si>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</si>
  <si>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</si>
  <si>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</si>
  <si>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</si>
  <si>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Tuckerton Borough</t>
  </si>
  <si>
    <t>occ housing units</t>
  </si>
  <si>
    <t>No.</t>
  </si>
  <si>
    <t>No Vehicles</t>
  </si>
  <si>
    <t>One Vehicle</t>
  </si>
  <si>
    <t>Two Vehicles</t>
  </si>
  <si>
    <t>Three or More Vehicles</t>
  </si>
  <si>
    <t>Toms River Township</t>
  </si>
  <si>
    <t>Ocean County*</t>
  </si>
  <si>
    <t>Perc.</t>
  </si>
  <si>
    <t>Occ. Housing Units</t>
  </si>
  <si>
    <t>Vehicles Available by Household and Percentage of Households, 2000 - 2023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</si>
</sst>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Barrett Wide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darkGray">
        <fgColor theme="0"/>
      </patternFill>
    </fill>
    <fill>
      <patternFill patternType="solid">
        <fgColor theme="0" tint="-0.14996795556505021"/>
        <bgColor theme="0" tint="-0.24994659260841701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double">
        <color indexed="8"/>
      </right>
      <top style="double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2" xfId="0" applyFont="1" applyBorder="1"/>
    <xf numFmtId="0" fontId="3" fillId="0" borderId="0" xfId="0" applyFont="1" applyBorder="1"/>
    <xf numFmtId="37" fontId="2" fillId="0" borderId="0" xfId="0" applyNumberFormat="1" applyFont="1" applyBorder="1" applyProtection="1"/>
    <xf numFmtId="164" fontId="2" fillId="0" borderId="0" xfId="0" applyNumberFormat="1" applyFont="1" applyBorder="1" applyProtection="1"/>
    <xf numFmtId="37" fontId="2" fillId="0" borderId="3" xfId="0" applyNumberFormat="1" applyFont="1" applyBorder="1" applyProtection="1"/>
    <xf numFmtId="0" fontId="2" fillId="0" borderId="0" xfId="0" applyFont="1" applyBorder="1"/>
    <xf numFmtId="0" fontId="2" fillId="0" borderId="3" xfId="0" applyFont="1" applyBorder="1"/>
    <xf numFmtId="164" fontId="3" fillId="0" borderId="0" xfId="0" applyNumberFormat="1" applyFont="1" applyBorder="1" applyProtection="1"/>
    <xf numFmtId="164" fontId="3" fillId="0" borderId="3" xfId="0" applyNumberFormat="1" applyFont="1" applyBorder="1" applyProtection="1"/>
    <xf numFmtId="0" fontId="3" fillId="0" borderId="0" xfId="0" applyFont="1"/>
    <xf numFmtId="37" fontId="2" fillId="0" borderId="0" xfId="0" applyNumberFormat="1" applyFont="1"/>
    <xf numFmtId="37" fontId="3" fillId="0" borderId="0" xfId="0" applyNumberFormat="1" applyFont="1"/>
    <xf numFmtId="37" fontId="2" fillId="0" borderId="4" xfId="0" applyNumberFormat="1" applyFont="1" applyBorder="1" applyProtection="1"/>
    <xf numFmtId="37" fontId="3" fillId="0" borderId="4" xfId="0" applyNumberFormat="1" applyFont="1" applyBorder="1" applyProtection="1"/>
    <xf numFmtId="0" fontId="5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37" fontId="2" fillId="0" borderId="0" xfId="0" applyNumberFormat="1" applyFont="1" applyFill="1" applyBorder="1" applyProtection="1"/>
    <xf numFmtId="0" fontId="2" fillId="0" borderId="5" xfId="0" applyFont="1" applyBorder="1"/>
    <xf numFmtId="0" fontId="3" fillId="0" borderId="6" xfId="0" applyFont="1" applyBorder="1"/>
    <xf numFmtId="37" fontId="2" fillId="0" borderId="7" xfId="0" applyNumberFormat="1" applyFont="1" applyBorder="1" applyProtection="1"/>
    <xf numFmtId="164" fontId="2" fillId="0" borderId="6" xfId="0" applyNumberFormat="1" applyFont="1" applyBorder="1" applyProtection="1"/>
    <xf numFmtId="37" fontId="2" fillId="0" borderId="8" xfId="0" applyNumberFormat="1" applyFont="1" applyBorder="1" applyProtection="1"/>
    <xf numFmtId="0" fontId="3" fillId="0" borderId="13" xfId="0" applyFont="1" applyBorder="1"/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64" fontId="2" fillId="0" borderId="0" xfId="0" applyNumberFormat="1" applyFont="1" applyFill="1" applyBorder="1" applyProtection="1"/>
    <xf numFmtId="37" fontId="2" fillId="0" borderId="4" xfId="0" applyNumberFormat="1" applyFont="1" applyFill="1" applyBorder="1" applyProtection="1"/>
    <xf numFmtId="9" fontId="2" fillId="0" borderId="11" xfId="1" applyFont="1" applyFill="1" applyBorder="1" applyProtection="1"/>
    <xf numFmtId="37" fontId="3" fillId="0" borderId="4" xfId="0" applyNumberFormat="1" applyFont="1" applyFill="1" applyBorder="1" applyProtection="1"/>
    <xf numFmtId="37" fontId="2" fillId="0" borderId="7" xfId="0" applyNumberFormat="1" applyFont="1" applyFill="1" applyBorder="1" applyProtection="1"/>
    <xf numFmtId="164" fontId="2" fillId="0" borderId="12" xfId="0" applyNumberFormat="1" applyFont="1" applyFill="1" applyBorder="1" applyProtection="1"/>
    <xf numFmtId="164" fontId="2" fillId="0" borderId="11" xfId="0" applyNumberFormat="1" applyFont="1" applyBorder="1" applyProtection="1"/>
    <xf numFmtId="164" fontId="2" fillId="0" borderId="12" xfId="0" applyNumberFormat="1" applyFont="1" applyBorder="1" applyProtection="1"/>
    <xf numFmtId="164" fontId="2" fillId="0" borderId="11" xfId="0" applyNumberFormat="1" applyFont="1" applyFill="1" applyBorder="1" applyProtection="1"/>
    <xf numFmtId="3" fontId="8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6" xfId="0" applyNumberFormat="1" applyFont="1" applyFill="1" applyBorder="1" applyAlignment="1">
      <alignment horizontal="right" vertical="top" wrapText="1"/>
    </xf>
    <xf numFmtId="3" fontId="2" fillId="0" borderId="4" xfId="0" applyNumberFormat="1" applyFont="1" applyFill="1" applyBorder="1" applyAlignment="1">
      <alignment horizontal="right" vertical="top" wrapText="1"/>
    </xf>
    <xf numFmtId="0" fontId="2" fillId="3" borderId="17" xfId="0" applyFont="1" applyFill="1" applyBorder="1"/>
    <xf numFmtId="0" fontId="4" fillId="3" borderId="24" xfId="0" applyFont="1" applyFill="1" applyBorder="1" applyAlignment="1">
      <alignment vertical="center"/>
    </xf>
    <xf numFmtId="37" fontId="3" fillId="3" borderId="9" xfId="0" applyNumberFormat="1" applyFont="1" applyFill="1" applyBorder="1" applyAlignment="1" applyProtection="1">
      <alignment horizontal="right"/>
    </xf>
    <xf numFmtId="164" fontId="3" fillId="3" borderId="10" xfId="0" applyNumberFormat="1" applyFont="1" applyFill="1" applyBorder="1" applyAlignment="1" applyProtection="1">
      <alignment horizontal="right"/>
    </xf>
    <xf numFmtId="37" fontId="3" fillId="3" borderId="24" xfId="0" applyNumberFormat="1" applyFont="1" applyFill="1" applyBorder="1" applyAlignment="1" applyProtection="1">
      <alignment horizontal="right"/>
    </xf>
    <xf numFmtId="164" fontId="3" fillId="3" borderId="24" xfId="0" applyNumberFormat="1" applyFont="1" applyFill="1" applyBorder="1" applyAlignment="1" applyProtection="1">
      <alignment horizontal="right"/>
    </xf>
    <xf numFmtId="37" fontId="2" fillId="3" borderId="31" xfId="0" applyNumberFormat="1" applyFont="1" applyFill="1" applyBorder="1" applyProtection="1"/>
    <xf numFmtId="37" fontId="3" fillId="0" borderId="15" xfId="0" applyNumberFormat="1" applyFont="1" applyBorder="1" applyAlignment="1" applyProtection="1">
      <alignment horizontal="right" vertical="center"/>
    </xf>
    <xf numFmtId="164" fontId="3" fillId="0" borderId="21" xfId="0" applyNumberFormat="1" applyFont="1" applyBorder="1" applyAlignment="1" applyProtection="1">
      <alignment horizontal="right" vertical="center"/>
    </xf>
    <xf numFmtId="37" fontId="3" fillId="0" borderId="14" xfId="0" applyNumberFormat="1" applyFont="1" applyFill="1" applyBorder="1" applyAlignment="1" applyProtection="1">
      <alignment horizontal="right" vertical="center"/>
    </xf>
    <xf numFmtId="164" fontId="3" fillId="0" borderId="14" xfId="0" applyNumberFormat="1" applyFont="1" applyBorder="1" applyAlignment="1" applyProtection="1">
      <alignment horizontal="right" vertical="center"/>
    </xf>
    <xf numFmtId="164" fontId="2" fillId="0" borderId="6" xfId="0" applyNumberFormat="1" applyFont="1" applyFill="1" applyBorder="1" applyProtection="1"/>
    <xf numFmtId="9" fontId="2" fillId="0" borderId="6" xfId="1" applyFont="1" applyFill="1" applyBorder="1" applyProtection="1"/>
    <xf numFmtId="0" fontId="2" fillId="4" borderId="17" xfId="0" applyFont="1" applyFill="1" applyBorder="1"/>
    <xf numFmtId="0" fontId="2" fillId="4" borderId="2" xfId="0" applyFont="1" applyFill="1" applyBorder="1"/>
    <xf numFmtId="0" fontId="3" fillId="4" borderId="18" xfId="0" applyFont="1" applyFill="1" applyBorder="1"/>
    <xf numFmtId="0" fontId="2" fillId="4" borderId="19" xfId="0" applyFont="1" applyFill="1" applyBorder="1"/>
    <xf numFmtId="37" fontId="3" fillId="4" borderId="20" xfId="0" applyNumberFormat="1" applyFont="1" applyFill="1" applyBorder="1" applyAlignment="1" applyProtection="1">
      <alignment horizontal="right"/>
    </xf>
    <xf numFmtId="164" fontId="3" fillId="4" borderId="21" xfId="0" applyNumberFormat="1" applyFont="1" applyFill="1" applyBorder="1" applyAlignment="1" applyProtection="1">
      <alignment horizontal="right"/>
    </xf>
    <xf numFmtId="37" fontId="3" fillId="4" borderId="1" xfId="0" applyNumberFormat="1" applyFont="1" applyFill="1" applyBorder="1" applyAlignment="1" applyProtection="1">
      <alignment horizontal="right"/>
    </xf>
    <xf numFmtId="164" fontId="3" fillId="4" borderId="14" xfId="0" applyNumberFormat="1" applyFont="1" applyFill="1" applyBorder="1" applyAlignment="1" applyProtection="1">
      <alignment horizontal="right"/>
    </xf>
    <xf numFmtId="37" fontId="2" fillId="4" borderId="16" xfId="0" applyNumberFormat="1" applyFont="1" applyFill="1" applyBorder="1" applyProtection="1"/>
    <xf numFmtId="0" fontId="4" fillId="4" borderId="24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3" fillId="4" borderId="22" xfId="0" applyNumberFormat="1" applyFont="1" applyFill="1" applyBorder="1" applyAlignment="1" applyProtection="1">
      <alignment horizontal="center"/>
    </xf>
    <xf numFmtId="0" fontId="3" fillId="4" borderId="2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0" borderId="30" xfId="0" applyFont="1" applyFill="1" applyBorder="1"/>
    <xf numFmtId="0" fontId="7" fillId="0" borderId="29" xfId="0" applyFont="1" applyFill="1" applyBorder="1"/>
    <xf numFmtId="0" fontId="2" fillId="0" borderId="0" xfId="0" applyFont="1" applyFill="1" applyAlignment="1">
      <alignment horizontal="center"/>
    </xf>
    <xf numFmtId="0" fontId="2" fillId="5" borderId="0" xfId="0" applyFont="1" applyFill="1"/>
    <xf numFmtId="0" fontId="7" fillId="0" borderId="0" xfId="0" applyFont="1" applyFill="1" applyBorder="1"/>
    <xf numFmtId="3" fontId="0" fillId="0" borderId="0" xfId="0" applyNumberFormat="1" applyFill="1"/>
  </cellXfs>
  <cellStyles count="2">
    <cellStyle name="Normal" xfId="0" builtinId="0"/>
    <cellStyle name="Percent" xfId="1" builtinId="5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0</xdr:rowOff>
    </xdr:from>
    <xdr:to>
      <xdr:col>1</xdr:col>
      <xdr:colOff>828675</xdr:colOff>
      <xdr:row>52</xdr:row>
      <xdr:rowOff>9526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52400" y="9258300"/>
          <a:ext cx="828675" cy="542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1</xdr:col>
      <xdr:colOff>838200</xdr:colOff>
      <xdr:row>51</xdr:row>
      <xdr:rowOff>0</xdr:rowOff>
    </xdr:from>
    <xdr:to>
      <xdr:col>19</xdr:col>
      <xdr:colOff>0</xdr:colOff>
      <xdr:row>52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90600" y="9258300"/>
          <a:ext cx="11791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U.S. Census Bureau, Census 2000, Sample Demographic Profile, SF3, May 2002; 2019- 2023 American Community Survey 5-Year Estimates, Table B25044, December 2024.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Ocean County Department of Planning, February 2025.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OccHousingUnits2018" displayName="OccHousingUnits2018" ref="A2:B45" totalsRowShown="0" headerRowDxfId="1">
  <autoFilter ref="A2:B45"/>
  <tableColumns count="2">
    <tableColumn id="1" name="Municipality" dataDxfId="0"/>
    <tableColumn id="2" name="Occ. Housing Unit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52"/>
  <sheetViews>
    <sheetView tabSelected="1" defaultGridColor="0" topLeftCell="A7" colorId="22" zoomScale="70" zoomScaleNormal="70" workbookViewId="0">
      <selection activeCell="M19" sqref="M19"/>
    </sheetView>
  </sheetViews>
  <sheetFormatPr defaultColWidth="9.77734375" defaultRowHeight="15" x14ac:dyDescent="0.2"/>
  <cols>
    <col min="1" max="1" width="1.77734375" style="1" customWidth="1"/>
    <col min="2" max="2" width="27.77734375" style="1" bestFit="1" customWidth="1"/>
    <col min="3" max="3" width="7" style="1" customWidth="1"/>
    <col min="4" max="4" width="6" style="1" customWidth="1"/>
    <col min="5" max="5" width="8.21875" style="1" bestFit="1" customWidth="1"/>
    <col min="6" max="6" width="6" style="1" customWidth="1"/>
    <col min="7" max="7" width="8.5546875" style="1" bestFit="1" customWidth="1"/>
    <col min="8" max="8" width="7.109375" style="1" bestFit="1" customWidth="1"/>
    <col min="9" max="9" width="8.5546875" style="1" bestFit="1" customWidth="1"/>
    <col min="10" max="10" width="6" style="1" customWidth="1"/>
    <col min="11" max="11" width="8.5546875" style="1" bestFit="1" customWidth="1"/>
    <col min="12" max="12" width="7.109375" style="1" bestFit="1" customWidth="1"/>
    <col min="13" max="13" width="9.21875" style="1" bestFit="1" customWidth="1"/>
    <col min="14" max="14" width="8" style="1" customWidth="1"/>
    <col min="15" max="15" width="8.5546875" style="1" bestFit="1" customWidth="1"/>
    <col min="16" max="16" width="6" style="1" customWidth="1"/>
    <col min="17" max="17" width="8.5546875" style="1" bestFit="1" customWidth="1"/>
    <col min="18" max="18" width="6" style="1" customWidth="1"/>
    <col min="19" max="19" width="1.77734375" style="1" customWidth="1"/>
    <col min="20" max="20" width="7.21875" style="1" customWidth="1"/>
    <col min="21" max="21" width="10.109375" style="1" bestFit="1" customWidth="1"/>
    <col min="22" max="22" width="9.88671875" style="1" bestFit="1" customWidth="1"/>
    <col min="23" max="16384" width="9.77734375" style="1"/>
  </cols>
  <sheetData>
    <row r="1" spans="1:23" ht="27.75" thickBot="1" x14ac:dyDescent="0.55000000000000004">
      <c r="A1" s="73" t="s">
        <v>43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16"/>
      <c r="U1" s="17"/>
    </row>
    <row r="2" spans="1:23" ht="21.95" customHeight="1" thickTop="1" x14ac:dyDescent="0.25">
      <c r="A2" s="56"/>
      <c r="B2" s="65" t="s">
        <v>0</v>
      </c>
      <c r="C2" s="74" t="s">
        <v>35</v>
      </c>
      <c r="D2" s="74"/>
      <c r="E2" s="74"/>
      <c r="F2" s="74"/>
      <c r="G2" s="75" t="s">
        <v>36</v>
      </c>
      <c r="H2" s="75"/>
      <c r="I2" s="75"/>
      <c r="J2" s="75"/>
      <c r="K2" s="75" t="s">
        <v>37</v>
      </c>
      <c r="L2" s="75"/>
      <c r="M2" s="75"/>
      <c r="N2" s="75"/>
      <c r="O2" s="68" t="s">
        <v>38</v>
      </c>
      <c r="P2" s="69"/>
      <c r="Q2" s="69"/>
      <c r="R2" s="69"/>
      <c r="S2" s="70"/>
      <c r="T2" s="18"/>
      <c r="U2" s="17"/>
    </row>
    <row r="3" spans="1:23" ht="27.75" customHeight="1" x14ac:dyDescent="0.25">
      <c r="A3" s="57"/>
      <c r="B3" s="66"/>
      <c r="C3" s="71">
        <v>2000</v>
      </c>
      <c r="D3" s="71"/>
      <c r="E3" s="72">
        <v>2023</v>
      </c>
      <c r="F3" s="71"/>
      <c r="G3" s="71">
        <v>2000</v>
      </c>
      <c r="H3" s="71"/>
      <c r="I3" s="72">
        <v>2023</v>
      </c>
      <c r="J3" s="71"/>
      <c r="K3" s="71">
        <v>2000</v>
      </c>
      <c r="L3" s="71"/>
      <c r="M3" s="72">
        <v>2023</v>
      </c>
      <c r="N3" s="71"/>
      <c r="O3" s="71">
        <v>2000</v>
      </c>
      <c r="P3" s="71"/>
      <c r="Q3" s="72">
        <v>2023</v>
      </c>
      <c r="R3" s="71"/>
      <c r="S3" s="58"/>
      <c r="T3" s="19"/>
      <c r="U3" s="79" t="s">
        <v>33</v>
      </c>
      <c r="V3" s="79"/>
    </row>
    <row r="4" spans="1:23" ht="18" customHeight="1" thickBot="1" x14ac:dyDescent="0.3">
      <c r="A4" s="59"/>
      <c r="B4" s="67"/>
      <c r="C4" s="60" t="s">
        <v>34</v>
      </c>
      <c r="D4" s="61" t="s">
        <v>41</v>
      </c>
      <c r="E4" s="62" t="s">
        <v>34</v>
      </c>
      <c r="F4" s="61" t="s">
        <v>41</v>
      </c>
      <c r="G4" s="60" t="s">
        <v>34</v>
      </c>
      <c r="H4" s="61" t="s">
        <v>41</v>
      </c>
      <c r="I4" s="62" t="s">
        <v>34</v>
      </c>
      <c r="J4" s="61" t="s">
        <v>41</v>
      </c>
      <c r="K4" s="60" t="s">
        <v>34</v>
      </c>
      <c r="L4" s="61" t="s">
        <v>41</v>
      </c>
      <c r="M4" s="62" t="s">
        <v>34</v>
      </c>
      <c r="N4" s="61" t="s">
        <v>41</v>
      </c>
      <c r="O4" s="60" t="s">
        <v>34</v>
      </c>
      <c r="P4" s="61" t="s">
        <v>41</v>
      </c>
      <c r="Q4" s="62" t="s">
        <v>34</v>
      </c>
      <c r="R4" s="63" t="s">
        <v>41</v>
      </c>
      <c r="S4" s="64"/>
      <c r="T4" s="20"/>
      <c r="U4" s="17">
        <v>2000</v>
      </c>
      <c r="V4" s="80">
        <v>2023</v>
      </c>
    </row>
    <row r="5" spans="1:23" ht="5.25" customHeight="1" thickTop="1" x14ac:dyDescent="0.25">
      <c r="A5" s="43"/>
      <c r="B5" s="44"/>
      <c r="C5" s="45"/>
      <c r="D5" s="46"/>
      <c r="E5" s="47"/>
      <c r="F5" s="46"/>
      <c r="G5" s="45"/>
      <c r="H5" s="46"/>
      <c r="I5" s="47"/>
      <c r="J5" s="48"/>
      <c r="K5" s="45"/>
      <c r="L5" s="46"/>
      <c r="M5" s="47"/>
      <c r="N5" s="46"/>
      <c r="O5" s="45"/>
      <c r="P5" s="46"/>
      <c r="Q5" s="47"/>
      <c r="R5" s="48"/>
      <c r="S5" s="49"/>
      <c r="T5" s="20"/>
      <c r="U5" s="17"/>
    </row>
    <row r="6" spans="1:23" ht="15.75" x14ac:dyDescent="0.25">
      <c r="A6" s="2"/>
      <c r="B6" s="3" t="s">
        <v>1</v>
      </c>
      <c r="C6" s="14">
        <v>285</v>
      </c>
      <c r="D6" s="35">
        <f>+C6/$U6</f>
        <v>5.2188243911371543E-2</v>
      </c>
      <c r="E6" s="39">
        <v>300</v>
      </c>
      <c r="F6" s="37">
        <f>+E6/$V6</f>
        <v>3.0039050765995796E-2</v>
      </c>
      <c r="G6" s="30">
        <v>2000</v>
      </c>
      <c r="H6" s="37">
        <f>+G6/$U6</f>
        <v>0.36623329060611609</v>
      </c>
      <c r="I6" s="42">
        <v>3145</v>
      </c>
      <c r="J6" s="29">
        <f>+I6/$V6</f>
        <v>0.31490938219685594</v>
      </c>
      <c r="K6" s="30">
        <v>2219</v>
      </c>
      <c r="L6" s="37">
        <f>+K6/$U6</f>
        <v>0.40633583592748579</v>
      </c>
      <c r="M6" s="40">
        <v>4347</v>
      </c>
      <c r="N6" s="31">
        <f>+M6/$V6</f>
        <v>0.43526584559927906</v>
      </c>
      <c r="O6" s="30">
        <v>957</v>
      </c>
      <c r="P6" s="37">
        <f>+O6/$U6</f>
        <v>0.17524262955502656</v>
      </c>
      <c r="Q6" s="40">
        <v>2195</v>
      </c>
      <c r="R6" s="5">
        <f>+Q6/$V6</f>
        <v>0.21978572143786923</v>
      </c>
      <c r="S6" s="6"/>
      <c r="T6" s="20"/>
      <c r="U6">
        <v>5461</v>
      </c>
      <c r="V6" s="77">
        <v>9987</v>
      </c>
      <c r="W6" s="12"/>
    </row>
    <row r="7" spans="1:23" ht="15.75" x14ac:dyDescent="0.25">
      <c r="A7" s="2"/>
      <c r="B7" s="3" t="s">
        <v>2</v>
      </c>
      <c r="C7" s="14">
        <v>7</v>
      </c>
      <c r="D7" s="35">
        <f>+C7/$U7</f>
        <v>1.8817204301075269E-2</v>
      </c>
      <c r="E7" s="39">
        <v>6</v>
      </c>
      <c r="F7" s="29">
        <f>+E7/$V7</f>
        <v>2.9268292682926831E-2</v>
      </c>
      <c r="G7" s="30">
        <v>187</v>
      </c>
      <c r="H7" s="37">
        <f>+G7/$U7</f>
        <v>0.50268817204301075</v>
      </c>
      <c r="I7" s="39">
        <v>47</v>
      </c>
      <c r="J7" s="29">
        <f>+I7/$V7</f>
        <v>0.22926829268292684</v>
      </c>
      <c r="K7" s="30">
        <v>137</v>
      </c>
      <c r="L7" s="37">
        <f>+K7/$U7</f>
        <v>0.36827956989247312</v>
      </c>
      <c r="M7" s="39">
        <v>95</v>
      </c>
      <c r="N7" s="31">
        <f>+M7/$V7</f>
        <v>0.46341463414634149</v>
      </c>
      <c r="O7" s="30">
        <v>41</v>
      </c>
      <c r="P7" s="37">
        <f>+O7/$U7</f>
        <v>0.11021505376344086</v>
      </c>
      <c r="Q7" s="39">
        <v>57</v>
      </c>
      <c r="R7" s="5">
        <f>+Q7/$V7</f>
        <v>0.2780487804878049</v>
      </c>
      <c r="S7" s="6"/>
      <c r="T7" s="4"/>
      <c r="U7">
        <v>372</v>
      </c>
      <c r="V7" s="77">
        <v>205</v>
      </c>
      <c r="W7" s="12"/>
    </row>
    <row r="8" spans="1:23" ht="15.75" x14ac:dyDescent="0.25">
      <c r="A8" s="2"/>
      <c r="B8" s="3" t="s">
        <v>3</v>
      </c>
      <c r="C8" s="14">
        <v>31</v>
      </c>
      <c r="D8" s="35">
        <f>+C8/$U8</f>
        <v>5.2188552188552187E-2</v>
      </c>
      <c r="E8" s="39">
        <v>30</v>
      </c>
      <c r="F8" s="29">
        <f>+E8/$V8</f>
        <v>5.5762081784386616E-2</v>
      </c>
      <c r="G8" s="30">
        <v>230</v>
      </c>
      <c r="H8" s="37">
        <f>+G8/$U8</f>
        <v>0.38720538720538722</v>
      </c>
      <c r="I8" s="39">
        <v>166</v>
      </c>
      <c r="J8" s="29">
        <f>+I8/$V8</f>
        <v>0.30855018587360594</v>
      </c>
      <c r="K8" s="30">
        <v>246</v>
      </c>
      <c r="L8" s="37">
        <f>+K8/$U8</f>
        <v>0.41414141414141414</v>
      </c>
      <c r="M8" s="39">
        <v>210</v>
      </c>
      <c r="N8" s="31">
        <f>+M8/$V8</f>
        <v>0.3903345724907063</v>
      </c>
      <c r="O8" s="30">
        <v>87</v>
      </c>
      <c r="P8" s="37">
        <f>+O8/$U8</f>
        <v>0.14646464646464646</v>
      </c>
      <c r="Q8" s="39">
        <v>132</v>
      </c>
      <c r="R8" s="5">
        <f>+Q8/$V8</f>
        <v>0.24535315985130113</v>
      </c>
      <c r="S8" s="6"/>
      <c r="T8" s="4"/>
      <c r="U8">
        <v>594</v>
      </c>
      <c r="V8" s="77">
        <v>538</v>
      </c>
      <c r="W8" s="12"/>
    </row>
    <row r="9" spans="1:23" ht="8.1" customHeight="1" x14ac:dyDescent="0.25">
      <c r="A9" s="2"/>
      <c r="B9" s="3"/>
      <c r="C9" s="14"/>
      <c r="D9" s="35"/>
      <c r="E9" s="38"/>
      <c r="F9" s="29"/>
      <c r="G9" s="30"/>
      <c r="H9" s="37"/>
      <c r="I9" s="38"/>
      <c r="J9" s="29"/>
      <c r="K9" s="30"/>
      <c r="L9" s="37"/>
      <c r="M9" s="38"/>
      <c r="N9" s="31"/>
      <c r="O9" s="30"/>
      <c r="P9" s="37"/>
      <c r="Q9" s="38"/>
      <c r="R9" s="5"/>
      <c r="S9" s="6"/>
      <c r="T9" s="4"/>
      <c r="U9"/>
      <c r="V9" s="77"/>
      <c r="W9" s="12"/>
    </row>
    <row r="10" spans="1:23" ht="15.75" x14ac:dyDescent="0.25">
      <c r="A10" s="2"/>
      <c r="B10" s="3" t="s">
        <v>4</v>
      </c>
      <c r="C10" s="14">
        <v>27</v>
      </c>
      <c r="D10" s="35">
        <f>+C10/$U10</f>
        <v>4.607508532423208E-2</v>
      </c>
      <c r="E10" s="39">
        <v>16</v>
      </c>
      <c r="F10" s="29">
        <f>+E10/$V10</f>
        <v>3.1372549019607843E-2</v>
      </c>
      <c r="G10" s="30">
        <v>242</v>
      </c>
      <c r="H10" s="37">
        <f>+G10/$U10</f>
        <v>0.41296928327645049</v>
      </c>
      <c r="I10" s="39">
        <v>210</v>
      </c>
      <c r="J10" s="29">
        <f>+I10/$V10</f>
        <v>0.41176470588235292</v>
      </c>
      <c r="K10" s="30">
        <v>243</v>
      </c>
      <c r="L10" s="37">
        <f>+K10/$U10</f>
        <v>0.41467576791808874</v>
      </c>
      <c r="M10" s="39">
        <v>210</v>
      </c>
      <c r="N10" s="31">
        <f>+M10/$V10</f>
        <v>0.41176470588235292</v>
      </c>
      <c r="O10" s="30">
        <v>74</v>
      </c>
      <c r="P10" s="37">
        <f>+O10/$U10</f>
        <v>0.12627986348122866</v>
      </c>
      <c r="Q10" s="39">
        <v>74</v>
      </c>
      <c r="R10" s="5">
        <f>+Q10/$V10</f>
        <v>0.14509803921568629</v>
      </c>
      <c r="S10" s="6"/>
      <c r="T10" s="4"/>
      <c r="U10">
        <v>586</v>
      </c>
      <c r="V10" s="77">
        <v>510</v>
      </c>
      <c r="W10" s="12"/>
    </row>
    <row r="11" spans="1:23" ht="15.75" x14ac:dyDescent="0.25">
      <c r="A11" s="2"/>
      <c r="B11" s="3" t="s">
        <v>5</v>
      </c>
      <c r="C11" s="14">
        <v>105</v>
      </c>
      <c r="D11" s="35">
        <f>+C11/$U11</f>
        <v>3.0355594102341718E-2</v>
      </c>
      <c r="E11" s="39">
        <v>170</v>
      </c>
      <c r="F11" s="29">
        <f>+E11/$V11</f>
        <v>4.2875157629255992E-2</v>
      </c>
      <c r="G11" s="30">
        <v>882</v>
      </c>
      <c r="H11" s="37">
        <f>+G11/$U11</f>
        <v>0.25498699045967044</v>
      </c>
      <c r="I11" s="39">
        <v>755</v>
      </c>
      <c r="J11" s="29">
        <f>+I11/$V11</f>
        <v>0.19041614123581338</v>
      </c>
      <c r="K11" s="30">
        <v>1701</v>
      </c>
      <c r="L11" s="37">
        <f>+K11/$U11</f>
        <v>0.49176062445793584</v>
      </c>
      <c r="M11" s="40">
        <v>1688</v>
      </c>
      <c r="N11" s="31">
        <f>+M11/$V11</f>
        <v>0.42572509457755359</v>
      </c>
      <c r="O11" s="30">
        <v>771</v>
      </c>
      <c r="P11" s="37">
        <f>+O11/$U11</f>
        <v>0.22289679098005205</v>
      </c>
      <c r="Q11" s="40">
        <v>1352</v>
      </c>
      <c r="R11" s="5">
        <f>+Q11/$V11</f>
        <v>0.34098360655737703</v>
      </c>
      <c r="S11" s="6"/>
      <c r="T11" s="4"/>
      <c r="U11">
        <v>3459</v>
      </c>
      <c r="V11" s="77">
        <v>3965</v>
      </c>
      <c r="W11" s="12"/>
    </row>
    <row r="12" spans="1:23" ht="15.75" x14ac:dyDescent="0.25">
      <c r="A12" s="2"/>
      <c r="B12" s="3" t="s">
        <v>6</v>
      </c>
      <c r="C12" s="14">
        <v>2372</v>
      </c>
      <c r="D12" s="35">
        <f>+C12/$U12</f>
        <v>0.11962880774662094</v>
      </c>
      <c r="E12" s="39">
        <v>1897</v>
      </c>
      <c r="F12" s="29">
        <f>+E12/$V12</f>
        <v>8.7427412664761728E-2</v>
      </c>
      <c r="G12" s="30">
        <v>11505</v>
      </c>
      <c r="H12" s="37">
        <f>+G12/$U12</f>
        <v>0.58024006455517452</v>
      </c>
      <c r="I12" s="40">
        <v>9179</v>
      </c>
      <c r="J12" s="29">
        <f>+I12/$V12</f>
        <v>0.42303438104894459</v>
      </c>
      <c r="K12" s="30">
        <v>4453</v>
      </c>
      <c r="L12" s="37">
        <f>+K12/$U12</f>
        <v>0.22458140004034699</v>
      </c>
      <c r="M12" s="40">
        <v>7317</v>
      </c>
      <c r="N12" s="31">
        <f>+M12/$V12</f>
        <v>0.33722002027836667</v>
      </c>
      <c r="O12" s="30">
        <v>1498</v>
      </c>
      <c r="P12" s="37">
        <f>+O12/$U12</f>
        <v>7.5549727657857571E-2</v>
      </c>
      <c r="Q12" s="40">
        <v>3305</v>
      </c>
      <c r="R12" s="5">
        <f>+Q12/$V12</f>
        <v>0.15231818600792699</v>
      </c>
      <c r="S12" s="6"/>
      <c r="T12" s="4"/>
      <c r="U12">
        <v>19828</v>
      </c>
      <c r="V12" s="77">
        <v>21698</v>
      </c>
      <c r="W12" s="12"/>
    </row>
    <row r="13" spans="1:23" ht="8.1" customHeight="1" x14ac:dyDescent="0.25">
      <c r="A13" s="2"/>
      <c r="B13" s="3"/>
      <c r="C13" s="14"/>
      <c r="D13" s="35"/>
      <c r="E13" s="38"/>
      <c r="F13" s="29"/>
      <c r="G13" s="30"/>
      <c r="H13" s="37"/>
      <c r="I13" s="38"/>
      <c r="J13" s="29"/>
      <c r="K13" s="30"/>
      <c r="L13" s="37"/>
      <c r="M13" s="38"/>
      <c r="N13" s="31"/>
      <c r="O13" s="30"/>
      <c r="P13" s="37"/>
      <c r="Q13" s="38"/>
      <c r="R13" s="5"/>
      <c r="S13" s="6"/>
      <c r="T13" s="4"/>
      <c r="U13"/>
      <c r="V13" s="77"/>
      <c r="W13" s="12"/>
    </row>
    <row r="14" spans="1:23" ht="15.75" x14ac:dyDescent="0.25">
      <c r="A14" s="2"/>
      <c r="B14" s="3" t="s">
        <v>7</v>
      </c>
      <c r="C14" s="14">
        <v>1808</v>
      </c>
      <c r="D14" s="35">
        <f>+C14/$U14</f>
        <v>6.1265290908474809E-2</v>
      </c>
      <c r="E14" s="39">
        <v>1162</v>
      </c>
      <c r="F14" s="29">
        <f>+E14/$V14</f>
        <v>3.8634172291119463E-2</v>
      </c>
      <c r="G14" s="30">
        <v>10162</v>
      </c>
      <c r="H14" s="37">
        <f>+G14/$U14</f>
        <v>0.34434617600216866</v>
      </c>
      <c r="I14" s="40">
        <v>10015</v>
      </c>
      <c r="J14" s="29">
        <f>+I14/$V14</f>
        <v>0.33297868803404596</v>
      </c>
      <c r="K14" s="30">
        <v>12332</v>
      </c>
      <c r="L14" s="37">
        <f>+K14/$U14</f>
        <v>0.41787807936023857</v>
      </c>
      <c r="M14" s="40">
        <v>11635</v>
      </c>
      <c r="N14" s="31">
        <f>+M14/$V14</f>
        <v>0.38684044286331748</v>
      </c>
      <c r="O14" s="30">
        <v>5209</v>
      </c>
      <c r="P14" s="37">
        <f>+O14/$U14</f>
        <v>0.17651045372911794</v>
      </c>
      <c r="Q14" s="40">
        <v>7265</v>
      </c>
      <c r="R14" s="5">
        <f>+Q14/$V14</f>
        <v>0.24154669681151711</v>
      </c>
      <c r="S14" s="6"/>
      <c r="T14" s="4"/>
      <c r="U14">
        <v>29511</v>
      </c>
      <c r="V14" s="77">
        <v>30077</v>
      </c>
      <c r="W14" s="12"/>
    </row>
    <row r="15" spans="1:23" ht="15.75" x14ac:dyDescent="0.25">
      <c r="A15" s="2"/>
      <c r="B15" s="3" t="s">
        <v>8</v>
      </c>
      <c r="C15" s="14">
        <v>61</v>
      </c>
      <c r="D15" s="35">
        <f>+C15/$U15</f>
        <v>0.11172161172161173</v>
      </c>
      <c r="E15" s="39">
        <v>8</v>
      </c>
      <c r="F15" s="29">
        <f>+E15/$V15</f>
        <v>1.3422818791946308E-2</v>
      </c>
      <c r="G15" s="30">
        <v>143</v>
      </c>
      <c r="H15" s="37">
        <f>+G15/$U15</f>
        <v>0.26190476190476192</v>
      </c>
      <c r="I15" s="39">
        <v>119</v>
      </c>
      <c r="J15" s="29">
        <f>+I15/$V15</f>
        <v>0.19966442953020133</v>
      </c>
      <c r="K15" s="30">
        <v>256</v>
      </c>
      <c r="L15" s="37">
        <f>+K15/$U15</f>
        <v>0.46886446886446886</v>
      </c>
      <c r="M15" s="39">
        <v>239</v>
      </c>
      <c r="N15" s="31">
        <f>+M15/$V15</f>
        <v>0.40100671140939598</v>
      </c>
      <c r="O15" s="30">
        <v>86</v>
      </c>
      <c r="P15" s="37">
        <f>+O15/$U15</f>
        <v>0.1575091575091575</v>
      </c>
      <c r="Q15" s="39">
        <v>230</v>
      </c>
      <c r="R15" s="5">
        <f>+Q15/$V15</f>
        <v>0.38590604026845637</v>
      </c>
      <c r="S15" s="6"/>
      <c r="T15" s="4"/>
      <c r="U15">
        <v>546</v>
      </c>
      <c r="V15" s="77">
        <v>596</v>
      </c>
      <c r="W15" s="12"/>
    </row>
    <row r="16" spans="1:23" ht="15.75" x14ac:dyDescent="0.25">
      <c r="A16" s="2"/>
      <c r="B16" s="3" t="s">
        <v>9</v>
      </c>
      <c r="C16" s="14">
        <v>6</v>
      </c>
      <c r="D16" s="35">
        <f>+C16/$U16</f>
        <v>3.6363636363636362E-2</v>
      </c>
      <c r="E16" s="39">
        <v>8</v>
      </c>
      <c r="F16" s="29">
        <f>+E16/$V16</f>
        <v>3.3898305084745763E-2</v>
      </c>
      <c r="G16" s="30">
        <v>60</v>
      </c>
      <c r="H16" s="37">
        <f>+G16/$U16</f>
        <v>0.36363636363636365</v>
      </c>
      <c r="I16" s="39">
        <v>85</v>
      </c>
      <c r="J16" s="29">
        <f>+I16/$V16</f>
        <v>0.36016949152542371</v>
      </c>
      <c r="K16" s="30">
        <v>80</v>
      </c>
      <c r="L16" s="37">
        <f>+K16/$U16</f>
        <v>0.48484848484848486</v>
      </c>
      <c r="M16" s="39">
        <v>97</v>
      </c>
      <c r="N16" s="31">
        <f>+M16/$V16</f>
        <v>0.41101694915254239</v>
      </c>
      <c r="O16" s="30">
        <v>19</v>
      </c>
      <c r="P16" s="37">
        <f>+O16/$U16</f>
        <v>0.11515151515151516</v>
      </c>
      <c r="Q16" s="39">
        <v>46</v>
      </c>
      <c r="R16" s="5">
        <f>+Q16/$V16</f>
        <v>0.19491525423728814</v>
      </c>
      <c r="S16" s="6"/>
      <c r="T16" s="4"/>
      <c r="U16">
        <v>165</v>
      </c>
      <c r="V16" s="77">
        <v>236</v>
      </c>
      <c r="W16" s="12"/>
    </row>
    <row r="17" spans="1:23" ht="8.1" customHeight="1" x14ac:dyDescent="0.25">
      <c r="A17" s="2"/>
      <c r="B17" s="3"/>
      <c r="C17" s="15"/>
      <c r="D17" s="35"/>
      <c r="E17" s="38"/>
      <c r="F17" s="29"/>
      <c r="G17" s="32"/>
      <c r="H17" s="37"/>
      <c r="I17" s="38"/>
      <c r="J17" s="29"/>
      <c r="K17" s="32"/>
      <c r="L17" s="37"/>
      <c r="M17" s="38"/>
      <c r="N17" s="31"/>
      <c r="O17" s="32"/>
      <c r="P17" s="37"/>
      <c r="Q17" s="38"/>
      <c r="R17" s="5"/>
      <c r="S17" s="10"/>
      <c r="T17" s="9"/>
      <c r="U17"/>
      <c r="V17" s="77"/>
      <c r="W17" s="12"/>
    </row>
    <row r="18" spans="1:23" ht="15.75" x14ac:dyDescent="0.25">
      <c r="A18" s="2"/>
      <c r="B18" s="3" t="s">
        <v>10</v>
      </c>
      <c r="C18" s="14">
        <v>22</v>
      </c>
      <c r="D18" s="35">
        <f>+C18/$U18</f>
        <v>3.1161473087818695E-2</v>
      </c>
      <c r="E18" s="39">
        <v>15</v>
      </c>
      <c r="F18" s="29">
        <f>+E18/$V18</f>
        <v>1.8987341772151899E-2</v>
      </c>
      <c r="G18" s="30">
        <v>235</v>
      </c>
      <c r="H18" s="37">
        <f>+G18/$U18</f>
        <v>0.33286118980169971</v>
      </c>
      <c r="I18" s="39">
        <v>268</v>
      </c>
      <c r="J18" s="29">
        <f>+I18/$V18</f>
        <v>0.3392405063291139</v>
      </c>
      <c r="K18" s="30">
        <v>314</v>
      </c>
      <c r="L18" s="37">
        <f>+K18/$U18</f>
        <v>0.44475920679886688</v>
      </c>
      <c r="M18" s="39">
        <v>305</v>
      </c>
      <c r="N18" s="31">
        <f>+M18/$V18</f>
        <v>0.38607594936708861</v>
      </c>
      <c r="O18" s="30">
        <v>135</v>
      </c>
      <c r="P18" s="37">
        <f>+O18/$U18</f>
        <v>0.19121813031161472</v>
      </c>
      <c r="Q18" s="39">
        <v>202</v>
      </c>
      <c r="R18" s="5">
        <f>+Q18/$V18</f>
        <v>0.25569620253164554</v>
      </c>
      <c r="S18" s="6"/>
      <c r="T18" s="4"/>
      <c r="U18">
        <v>706</v>
      </c>
      <c r="V18" s="77">
        <v>790</v>
      </c>
      <c r="W18" s="12"/>
    </row>
    <row r="19" spans="1:23" ht="15.75" x14ac:dyDescent="0.25">
      <c r="A19" s="2"/>
      <c r="B19" s="3" t="s">
        <v>11</v>
      </c>
      <c r="C19" s="30">
        <v>516</v>
      </c>
      <c r="D19" s="35">
        <f>+C19/$U19</f>
        <v>3.6404684633836601E-2</v>
      </c>
      <c r="E19" s="39">
        <v>1140</v>
      </c>
      <c r="F19" s="29">
        <f>+E19/$V19</f>
        <v>5.4303815557566811E-2</v>
      </c>
      <c r="G19" s="30">
        <v>3494</v>
      </c>
      <c r="H19" s="37">
        <f>+G19/$U19</f>
        <v>0.24650769013687032</v>
      </c>
      <c r="I19" s="40">
        <v>5674</v>
      </c>
      <c r="J19" s="29">
        <f>+I19/$V19</f>
        <v>0.27028056971371411</v>
      </c>
      <c r="K19" s="30">
        <v>7011</v>
      </c>
      <c r="L19" s="37">
        <f>+K19/$U19</f>
        <v>0.49463806970509383</v>
      </c>
      <c r="M19" s="40">
        <v>8897</v>
      </c>
      <c r="N19" s="31">
        <f>+M19/$V19</f>
        <v>0.42380793597865957</v>
      </c>
      <c r="O19" s="30">
        <v>3153</v>
      </c>
      <c r="P19" s="37">
        <f>+O19/$U19</f>
        <v>0.22244955552419923</v>
      </c>
      <c r="Q19" s="40">
        <v>5282</v>
      </c>
      <c r="R19" s="5">
        <f>+Q19/$V19</f>
        <v>0.25160767875005957</v>
      </c>
      <c r="S19" s="6"/>
      <c r="T19" s="4"/>
      <c r="U19">
        <v>14174</v>
      </c>
      <c r="V19" s="77">
        <v>20993</v>
      </c>
      <c r="W19" s="12"/>
    </row>
    <row r="20" spans="1:23" ht="15.75" x14ac:dyDescent="0.25">
      <c r="A20" s="2"/>
      <c r="B20" s="3" t="s">
        <v>12</v>
      </c>
      <c r="C20" s="30">
        <v>428</v>
      </c>
      <c r="D20" s="35">
        <f>+C20/$U20</f>
        <v>4.5844044558697512E-2</v>
      </c>
      <c r="E20" s="39">
        <v>341</v>
      </c>
      <c r="F20" s="29">
        <f>+E20/$V20</f>
        <v>3.0359686609686611E-2</v>
      </c>
      <c r="G20" s="30">
        <v>2925</v>
      </c>
      <c r="H20" s="37">
        <f>+G20/$U20</f>
        <v>0.31330334190231363</v>
      </c>
      <c r="I20" s="40">
        <v>2500</v>
      </c>
      <c r="J20" s="29">
        <f>+I20/$V20</f>
        <v>0.22257834757834757</v>
      </c>
      <c r="K20" s="30">
        <v>4116</v>
      </c>
      <c r="L20" s="37">
        <f>+K20/$U20</f>
        <v>0.44087403598971725</v>
      </c>
      <c r="M20" s="40">
        <v>4701</v>
      </c>
      <c r="N20" s="31">
        <f>+M20/$V20</f>
        <v>0.4185363247863248</v>
      </c>
      <c r="O20" s="30">
        <v>1867</v>
      </c>
      <c r="P20" s="37">
        <f>+O20/$U20</f>
        <v>0.19997857754927165</v>
      </c>
      <c r="Q20" s="40">
        <v>3690</v>
      </c>
      <c r="R20" s="5">
        <f>+Q20/$V20</f>
        <v>0.32852564102564102</v>
      </c>
      <c r="S20" s="6"/>
      <c r="T20" s="4"/>
      <c r="U20">
        <v>9336</v>
      </c>
      <c r="V20" s="77">
        <v>11232</v>
      </c>
      <c r="W20" s="12"/>
    </row>
    <row r="21" spans="1:23" ht="8.1" customHeight="1" x14ac:dyDescent="0.25">
      <c r="A21" s="2"/>
      <c r="B21" s="3"/>
      <c r="C21" s="15"/>
      <c r="D21" s="35"/>
      <c r="E21" s="38"/>
      <c r="F21" s="29"/>
      <c r="G21" s="32"/>
      <c r="H21" s="37"/>
      <c r="I21" s="38"/>
      <c r="J21" s="29"/>
      <c r="K21" s="32"/>
      <c r="L21" s="37"/>
      <c r="M21" s="38"/>
      <c r="N21" s="31"/>
      <c r="O21" s="32"/>
      <c r="P21" s="37"/>
      <c r="Q21" s="38"/>
      <c r="R21" s="5"/>
      <c r="S21" s="10"/>
      <c r="T21" s="9"/>
      <c r="U21"/>
      <c r="V21" s="77"/>
      <c r="W21" s="12"/>
    </row>
    <row r="22" spans="1:23" ht="15.75" x14ac:dyDescent="0.25">
      <c r="A22" s="2"/>
      <c r="B22" s="3" t="s">
        <v>13</v>
      </c>
      <c r="C22" s="14">
        <v>56</v>
      </c>
      <c r="D22" s="35">
        <f>+C22/$U22</f>
        <v>6.4367816091954022E-2</v>
      </c>
      <c r="E22" s="39">
        <v>71</v>
      </c>
      <c r="F22" s="29">
        <f>+E22/$V22</f>
        <v>7.0646766169154232E-2</v>
      </c>
      <c r="G22" s="30">
        <v>285</v>
      </c>
      <c r="H22" s="37">
        <f>+G22/$U22</f>
        <v>0.32758620689655171</v>
      </c>
      <c r="I22" s="39">
        <v>284</v>
      </c>
      <c r="J22" s="29">
        <f>+I22/$V22</f>
        <v>0.28258706467661693</v>
      </c>
      <c r="K22" s="30">
        <v>365</v>
      </c>
      <c r="L22" s="37">
        <f>+K22/$U22</f>
        <v>0.41954022988505746</v>
      </c>
      <c r="M22" s="39">
        <v>375</v>
      </c>
      <c r="N22" s="31">
        <f>+M22/$V22</f>
        <v>0.37313432835820898</v>
      </c>
      <c r="O22" s="30">
        <v>164</v>
      </c>
      <c r="P22" s="37">
        <f>+O22/$U22</f>
        <v>0.18850574712643678</v>
      </c>
      <c r="Q22" s="39">
        <v>275</v>
      </c>
      <c r="R22" s="5">
        <f>+Q22/$V22</f>
        <v>0.27363184079601988</v>
      </c>
      <c r="S22" s="6"/>
      <c r="T22" s="4"/>
      <c r="U22">
        <v>870</v>
      </c>
      <c r="V22" s="77">
        <v>1005</v>
      </c>
      <c r="W22" s="12"/>
    </row>
    <row r="23" spans="1:23" ht="15.75" x14ac:dyDescent="0.25">
      <c r="A23" s="2"/>
      <c r="B23" s="3" t="s">
        <v>14</v>
      </c>
      <c r="C23" s="14">
        <v>3282</v>
      </c>
      <c r="D23" s="35">
        <f>+C23/$U23</f>
        <v>0.16512376735761722</v>
      </c>
      <c r="E23" s="40">
        <v>2620</v>
      </c>
      <c r="F23" s="29">
        <f>+E23/$V23</f>
        <v>8.4076760156600983E-2</v>
      </c>
      <c r="G23" s="30">
        <v>9055</v>
      </c>
      <c r="H23" s="37">
        <f>+G23/$U23</f>
        <v>0.45557456228617427</v>
      </c>
      <c r="I23" s="40">
        <v>12204</v>
      </c>
      <c r="J23" s="29">
        <f>+I23/$V23</f>
        <v>0.39163083242410629</v>
      </c>
      <c r="K23" s="30">
        <v>5820</v>
      </c>
      <c r="L23" s="37">
        <f>+K23/$U23</f>
        <v>0.29281545582612195</v>
      </c>
      <c r="M23" s="40">
        <v>13799</v>
      </c>
      <c r="N23" s="31">
        <f>+M23/$V23</f>
        <v>0.44281496694692252</v>
      </c>
      <c r="O23" s="30">
        <v>1719</v>
      </c>
      <c r="P23" s="37">
        <f>+O23/$U23</f>
        <v>8.6486214530086536E-2</v>
      </c>
      <c r="Q23" s="40">
        <v>2539</v>
      </c>
      <c r="R23" s="5">
        <f>+Q23/$V23</f>
        <v>8.1477440472370197E-2</v>
      </c>
      <c r="S23" s="6"/>
      <c r="T23" s="4"/>
      <c r="U23">
        <v>19876</v>
      </c>
      <c r="V23" s="77">
        <v>31162</v>
      </c>
      <c r="W23" s="12"/>
    </row>
    <row r="24" spans="1:23" ht="15.75" x14ac:dyDescent="0.25">
      <c r="A24" s="2"/>
      <c r="B24" s="3" t="s">
        <v>15</v>
      </c>
      <c r="C24" s="14">
        <v>68</v>
      </c>
      <c r="D24" s="35">
        <f>+C24/$U24</f>
        <v>5.6291390728476824E-2</v>
      </c>
      <c r="E24" s="39">
        <v>47</v>
      </c>
      <c r="F24" s="29">
        <f>+E24/$V24</f>
        <v>5.2690582959641255E-2</v>
      </c>
      <c r="G24" s="30">
        <v>574</v>
      </c>
      <c r="H24" s="37">
        <f>+G24/$U24</f>
        <v>0.47516556291390727</v>
      </c>
      <c r="I24" s="39">
        <v>366</v>
      </c>
      <c r="J24" s="29">
        <f>+I24/$V24</f>
        <v>0.4103139013452915</v>
      </c>
      <c r="K24" s="30">
        <v>450</v>
      </c>
      <c r="L24" s="37">
        <f>+K24/$U24</f>
        <v>0.37251655629139074</v>
      </c>
      <c r="M24" s="39">
        <v>301</v>
      </c>
      <c r="N24" s="31">
        <f>+M24/$V24</f>
        <v>0.33744394618834078</v>
      </c>
      <c r="O24" s="30">
        <v>116</v>
      </c>
      <c r="P24" s="37">
        <f>+O24/$U24</f>
        <v>9.602649006622517E-2</v>
      </c>
      <c r="Q24" s="39">
        <v>178</v>
      </c>
      <c r="R24" s="5">
        <f>+Q24/$V24</f>
        <v>0.19955156950672645</v>
      </c>
      <c r="S24" s="6"/>
      <c r="T24" s="4"/>
      <c r="U24">
        <v>1208</v>
      </c>
      <c r="V24" s="77">
        <v>892</v>
      </c>
      <c r="W24" s="12"/>
    </row>
    <row r="25" spans="1:23" ht="8.1" customHeight="1" x14ac:dyDescent="0.25">
      <c r="A25" s="2"/>
      <c r="B25" s="3"/>
      <c r="C25" s="15"/>
      <c r="D25" s="35"/>
      <c r="E25" s="38"/>
      <c r="F25" s="29"/>
      <c r="G25" s="32"/>
      <c r="H25" s="37"/>
      <c r="I25" s="38"/>
      <c r="J25" s="29"/>
      <c r="K25" s="32"/>
      <c r="L25" s="37"/>
      <c r="M25" s="38"/>
      <c r="N25" s="31"/>
      <c r="O25" s="32"/>
      <c r="P25" s="37"/>
      <c r="Q25" s="38"/>
      <c r="R25" s="5"/>
      <c r="S25" s="10"/>
      <c r="T25" s="9"/>
      <c r="U25"/>
      <c r="V25" s="77"/>
      <c r="W25" s="12"/>
    </row>
    <row r="26" spans="1:23" ht="15.75" x14ac:dyDescent="0.25">
      <c r="A26" s="2"/>
      <c r="B26" s="3" t="s">
        <v>16</v>
      </c>
      <c r="C26" s="14">
        <v>291</v>
      </c>
      <c r="D26" s="35">
        <f>+C26/$U26</f>
        <v>4.7049312853678256E-2</v>
      </c>
      <c r="E26" s="39">
        <v>370</v>
      </c>
      <c r="F26" s="29">
        <f>+E26/$V26</f>
        <v>4.1836273179556759E-2</v>
      </c>
      <c r="G26" s="30">
        <v>2334</v>
      </c>
      <c r="H26" s="37">
        <f>+G26/$U26</f>
        <v>0.37736459175424414</v>
      </c>
      <c r="I26" s="40">
        <v>2644</v>
      </c>
      <c r="J26" s="29">
        <f>+I26/$V26</f>
        <v>0.29895974672094078</v>
      </c>
      <c r="K26" s="30">
        <v>2702</v>
      </c>
      <c r="L26" s="37">
        <f>+K26/$U26</f>
        <v>0.43686337914308809</v>
      </c>
      <c r="M26" s="40">
        <v>3547</v>
      </c>
      <c r="N26" s="31">
        <f>+M26/$V26</f>
        <v>0.40106286748077791</v>
      </c>
      <c r="O26" s="30">
        <v>858</v>
      </c>
      <c r="P26" s="37">
        <f>+O26/$U26</f>
        <v>0.13872271624898949</v>
      </c>
      <c r="Q26" s="40">
        <v>2283</v>
      </c>
      <c r="R26" s="5">
        <f>+Q26/$V26</f>
        <v>0.25814111261872458</v>
      </c>
      <c r="S26" s="6"/>
      <c r="T26" s="4"/>
      <c r="U26">
        <v>6185</v>
      </c>
      <c r="V26" s="77">
        <v>8844</v>
      </c>
      <c r="W26" s="12"/>
    </row>
    <row r="27" spans="1:23" ht="15.75" x14ac:dyDescent="0.25">
      <c r="A27" s="2"/>
      <c r="B27" s="3" t="s">
        <v>17</v>
      </c>
      <c r="C27" s="14">
        <v>70</v>
      </c>
      <c r="D27" s="35">
        <f>+C27/$U27</f>
        <v>4.2042042042042045E-2</v>
      </c>
      <c r="E27" s="39">
        <v>31</v>
      </c>
      <c r="F27" s="29">
        <f>+E27/$V27</f>
        <v>2.0805369127516779E-2</v>
      </c>
      <c r="G27" s="30">
        <v>646</v>
      </c>
      <c r="H27" s="37">
        <f>+G27/$U27</f>
        <v>0.387987987987988</v>
      </c>
      <c r="I27" s="39">
        <v>527</v>
      </c>
      <c r="J27" s="29">
        <f>+I27/$V27</f>
        <v>0.35369127516778526</v>
      </c>
      <c r="K27" s="30">
        <v>751</v>
      </c>
      <c r="L27" s="37">
        <f>+K27/$U27</f>
        <v>0.45105105105105103</v>
      </c>
      <c r="M27" s="39">
        <v>713</v>
      </c>
      <c r="N27" s="31">
        <f>+M27/$V27</f>
        <v>0.4785234899328859</v>
      </c>
      <c r="O27" s="30">
        <v>198</v>
      </c>
      <c r="P27" s="37">
        <f>+O27/$U27</f>
        <v>0.11891891891891893</v>
      </c>
      <c r="Q27" s="39">
        <v>219</v>
      </c>
      <c r="R27" s="5">
        <f>+Q27/$V27</f>
        <v>0.14697986577181207</v>
      </c>
      <c r="S27" s="6"/>
      <c r="T27" s="4"/>
      <c r="U27">
        <v>1665</v>
      </c>
      <c r="V27" s="77">
        <v>1490</v>
      </c>
      <c r="W27" s="12"/>
    </row>
    <row r="28" spans="1:23" ht="15.75" x14ac:dyDescent="0.25">
      <c r="A28" s="2"/>
      <c r="B28" s="3" t="s">
        <v>18</v>
      </c>
      <c r="C28" s="14">
        <v>3014</v>
      </c>
      <c r="D28" s="35">
        <f>+C28/$U28</f>
        <v>0.14568127990719706</v>
      </c>
      <c r="E28" s="39">
        <v>2299</v>
      </c>
      <c r="F28" s="29">
        <f>+E28/$V28</f>
        <v>9.719286378625179E-2</v>
      </c>
      <c r="G28" s="30">
        <v>12231</v>
      </c>
      <c r="H28" s="37">
        <f>+G28/$U28</f>
        <v>0.59118372081782589</v>
      </c>
      <c r="I28" s="40">
        <v>12381</v>
      </c>
      <c r="J28" s="29">
        <f>+I28/$V28</f>
        <v>0.5234209858797666</v>
      </c>
      <c r="K28" s="30">
        <v>4013</v>
      </c>
      <c r="L28" s="37">
        <f>+K28/$U28</f>
        <v>0.19396780898061772</v>
      </c>
      <c r="M28" s="40">
        <v>6853</v>
      </c>
      <c r="N28" s="31">
        <f>+M28/$V28</f>
        <v>0.28971844085566922</v>
      </c>
      <c r="O28" s="30">
        <v>1431</v>
      </c>
      <c r="P28" s="37">
        <f>+O28/$U28</f>
        <v>6.9167190294359318E-2</v>
      </c>
      <c r="Q28" s="40">
        <v>2121</v>
      </c>
      <c r="R28" s="5">
        <f>+Q28/$V28</f>
        <v>8.9667709478312332E-2</v>
      </c>
      <c r="S28" s="6"/>
      <c r="T28" s="4"/>
      <c r="U28">
        <v>20689</v>
      </c>
      <c r="V28" s="77">
        <v>23654</v>
      </c>
      <c r="W28" s="12"/>
    </row>
    <row r="29" spans="1:23" ht="8.1" customHeight="1" x14ac:dyDescent="0.25">
      <c r="A29" s="2"/>
      <c r="B29" s="3"/>
      <c r="C29" s="15"/>
      <c r="D29" s="35"/>
      <c r="E29" s="38"/>
      <c r="F29" s="29"/>
      <c r="G29" s="32"/>
      <c r="H29" s="37"/>
      <c r="I29" s="38"/>
      <c r="J29" s="29"/>
      <c r="K29" s="32"/>
      <c r="L29" s="37"/>
      <c r="M29" s="38"/>
      <c r="N29" s="31"/>
      <c r="O29" s="32"/>
      <c r="P29" s="37"/>
      <c r="Q29" s="38"/>
      <c r="R29" s="5"/>
      <c r="S29" s="10"/>
      <c r="T29" s="9"/>
      <c r="U29"/>
      <c r="V29" s="77"/>
      <c r="W29" s="12"/>
    </row>
    <row r="30" spans="1:23" ht="15.75" x14ac:dyDescent="0.25">
      <c r="A30" s="2"/>
      <c r="B30" s="3" t="s">
        <v>19</v>
      </c>
      <c r="C30" s="14">
        <v>0</v>
      </c>
      <c r="D30" s="35">
        <f>+C30/$U30</f>
        <v>0</v>
      </c>
      <c r="E30" s="39">
        <v>2</v>
      </c>
      <c r="F30" s="29">
        <f>+E30/$V30</f>
        <v>1.0869565217391304E-2</v>
      </c>
      <c r="G30" s="30">
        <v>68</v>
      </c>
      <c r="H30" s="37">
        <f>+G30/$U30</f>
        <v>0.34517766497461927</v>
      </c>
      <c r="I30" s="39">
        <v>49</v>
      </c>
      <c r="J30" s="29">
        <f>+I30/$V30</f>
        <v>0.26630434782608697</v>
      </c>
      <c r="K30" s="30">
        <v>91</v>
      </c>
      <c r="L30" s="37">
        <f>+K30/$U30</f>
        <v>0.46192893401015228</v>
      </c>
      <c r="M30" s="39">
        <v>67</v>
      </c>
      <c r="N30" s="31">
        <f>+M30/$V30</f>
        <v>0.3641304347826087</v>
      </c>
      <c r="O30" s="30">
        <v>38</v>
      </c>
      <c r="P30" s="37">
        <f>+O30/$U30</f>
        <v>0.19289340101522842</v>
      </c>
      <c r="Q30" s="39">
        <v>66</v>
      </c>
      <c r="R30" s="5">
        <f>+Q30/$V30</f>
        <v>0.35869565217391303</v>
      </c>
      <c r="S30" s="6"/>
      <c r="T30" s="4"/>
      <c r="U30">
        <v>197</v>
      </c>
      <c r="V30" s="77">
        <v>184</v>
      </c>
      <c r="W30" s="12"/>
    </row>
    <row r="31" spans="1:23" ht="15.75" x14ac:dyDescent="0.25">
      <c r="A31" s="2"/>
      <c r="B31" s="3" t="s">
        <v>20</v>
      </c>
      <c r="C31" s="14">
        <v>132</v>
      </c>
      <c r="D31" s="35">
        <f>+C31/$U31</f>
        <v>5.3965658217497957E-2</v>
      </c>
      <c r="E31" s="39">
        <v>150</v>
      </c>
      <c r="F31" s="29">
        <f>+E31/$V31</f>
        <v>4.0838551592703512E-2</v>
      </c>
      <c r="G31" s="30">
        <v>795</v>
      </c>
      <c r="H31" s="37">
        <f>+G31/$U31</f>
        <v>0.32502044153720361</v>
      </c>
      <c r="I31" s="39">
        <v>870</v>
      </c>
      <c r="J31" s="29">
        <f>+I31/$V31</f>
        <v>0.23686359923768038</v>
      </c>
      <c r="K31" s="30">
        <v>1113</v>
      </c>
      <c r="L31" s="37">
        <f>+K31/$U31</f>
        <v>0.45502861815208506</v>
      </c>
      <c r="M31" s="40">
        <v>1815</v>
      </c>
      <c r="N31" s="31">
        <f>+M31/$V31</f>
        <v>0.49414647427171249</v>
      </c>
      <c r="O31" s="30">
        <v>406</v>
      </c>
      <c r="P31" s="37">
        <f>+O31/$U31</f>
        <v>0.16598528209321342</v>
      </c>
      <c r="Q31" s="40">
        <v>838</v>
      </c>
      <c r="R31" s="5">
        <f>+Q31/$V31</f>
        <v>0.22815137489790363</v>
      </c>
      <c r="S31" s="6"/>
      <c r="T31" s="4"/>
      <c r="U31">
        <v>2446</v>
      </c>
      <c r="V31" s="77">
        <v>3673</v>
      </c>
      <c r="W31" s="12"/>
    </row>
    <row r="32" spans="1:23" ht="15.75" x14ac:dyDescent="0.25">
      <c r="A32" s="2"/>
      <c r="B32" s="3" t="s">
        <v>21</v>
      </c>
      <c r="C32" s="14">
        <v>57</v>
      </c>
      <c r="D32" s="35">
        <f>+C32/$U32</f>
        <v>6.8509615384615391E-2</v>
      </c>
      <c r="E32" s="39">
        <v>74</v>
      </c>
      <c r="F32" s="29">
        <f>+E32/$V32</f>
        <v>9.8143236074270557E-2</v>
      </c>
      <c r="G32" s="30">
        <v>376</v>
      </c>
      <c r="H32" s="37">
        <f>+G32/$U32</f>
        <v>0.45192307692307693</v>
      </c>
      <c r="I32" s="39">
        <v>254</v>
      </c>
      <c r="J32" s="29">
        <f>+I32/$V32</f>
        <v>0.33687002652519893</v>
      </c>
      <c r="K32" s="30">
        <v>296</v>
      </c>
      <c r="L32" s="37">
        <f>+K32/$U32</f>
        <v>0.35576923076923078</v>
      </c>
      <c r="M32" s="39">
        <v>270</v>
      </c>
      <c r="N32" s="31">
        <f>+M32/$V32</f>
        <v>0.35809018567639256</v>
      </c>
      <c r="O32" s="30">
        <v>103</v>
      </c>
      <c r="P32" s="37">
        <f>+O32/$U32</f>
        <v>0.12379807692307693</v>
      </c>
      <c r="Q32" s="39">
        <v>156</v>
      </c>
      <c r="R32" s="5">
        <f>+Q32/$V32</f>
        <v>0.20689655172413793</v>
      </c>
      <c r="S32" s="6"/>
      <c r="T32" s="4"/>
      <c r="U32">
        <v>832</v>
      </c>
      <c r="V32" s="77">
        <v>754</v>
      </c>
      <c r="W32" s="12"/>
    </row>
    <row r="33" spans="1:23" ht="8.1" customHeight="1" x14ac:dyDescent="0.25">
      <c r="A33" s="2"/>
      <c r="B33" s="3"/>
      <c r="C33" s="15"/>
      <c r="D33" s="35"/>
      <c r="E33" s="38"/>
      <c r="F33" s="29"/>
      <c r="G33" s="32"/>
      <c r="H33" s="37"/>
      <c r="I33" s="38"/>
      <c r="J33" s="29"/>
      <c r="K33" s="32"/>
      <c r="L33" s="37"/>
      <c r="M33" s="38"/>
      <c r="N33" s="31"/>
      <c r="O33" s="32"/>
      <c r="P33" s="37"/>
      <c r="Q33" s="38"/>
      <c r="R33" s="5"/>
      <c r="S33" s="10"/>
      <c r="T33" s="9"/>
      <c r="U33"/>
      <c r="V33" s="77"/>
      <c r="W33" s="12"/>
    </row>
    <row r="34" spans="1:23" ht="15.75" x14ac:dyDescent="0.25">
      <c r="A34" s="2"/>
      <c r="B34" s="3" t="s">
        <v>22</v>
      </c>
      <c r="C34" s="14">
        <v>32</v>
      </c>
      <c r="D34" s="35">
        <f>+C34/$U34</f>
        <v>4.1720990873533245E-2</v>
      </c>
      <c r="E34" s="39">
        <v>26</v>
      </c>
      <c r="F34" s="29">
        <f>+E34/$V34</f>
        <v>2.7027027027027029E-2</v>
      </c>
      <c r="G34" s="30">
        <v>240</v>
      </c>
      <c r="H34" s="37">
        <f>+G34/$U34</f>
        <v>0.31290743155149936</v>
      </c>
      <c r="I34" s="39">
        <v>166</v>
      </c>
      <c r="J34" s="29">
        <f>+I34/$V34</f>
        <v>0.17255717255717257</v>
      </c>
      <c r="K34" s="30">
        <v>348</v>
      </c>
      <c r="L34" s="37">
        <f>+K34/$U34</f>
        <v>0.45371577574967403</v>
      </c>
      <c r="M34" s="39">
        <v>547</v>
      </c>
      <c r="N34" s="31">
        <f>+M34/$V34</f>
        <v>0.56860706860706856</v>
      </c>
      <c r="O34" s="30">
        <v>147</v>
      </c>
      <c r="P34" s="37">
        <f>+O34/$U34</f>
        <v>0.19165580182529335</v>
      </c>
      <c r="Q34" s="39">
        <v>223</v>
      </c>
      <c r="R34" s="5">
        <f>+Q34/$V34</f>
        <v>0.23180873180873182</v>
      </c>
      <c r="S34" s="6"/>
      <c r="T34" s="4"/>
      <c r="U34">
        <v>767</v>
      </c>
      <c r="V34" s="77">
        <v>962</v>
      </c>
      <c r="W34" s="12"/>
    </row>
    <row r="35" spans="1:23" ht="15.75" x14ac:dyDescent="0.25">
      <c r="A35" s="2"/>
      <c r="B35" s="3" t="s">
        <v>23</v>
      </c>
      <c r="C35" s="14">
        <v>62</v>
      </c>
      <c r="D35" s="35">
        <f>+C35/$U35</f>
        <v>2.4701195219123506E-2</v>
      </c>
      <c r="E35" s="39">
        <v>99</v>
      </c>
      <c r="F35" s="29">
        <f>+E35/$V35</f>
        <v>2.9792356304544087E-2</v>
      </c>
      <c r="G35" s="30">
        <v>566</v>
      </c>
      <c r="H35" s="37">
        <f>+G35/$U35</f>
        <v>0.2254980079681275</v>
      </c>
      <c r="I35" s="39">
        <v>987</v>
      </c>
      <c r="J35" s="29">
        <f>+I35/$V35</f>
        <v>0.29702076436954561</v>
      </c>
      <c r="K35" s="30">
        <v>1232</v>
      </c>
      <c r="L35" s="37">
        <f>+K35/$U35</f>
        <v>0.49083665338645416</v>
      </c>
      <c r="M35" s="40">
        <v>1120</v>
      </c>
      <c r="N35" s="31">
        <f>+M35/$V35</f>
        <v>0.33704483900090282</v>
      </c>
      <c r="O35" s="30">
        <v>650</v>
      </c>
      <c r="P35" s="37">
        <f>+O35/$U35</f>
        <v>0.25896414342629481</v>
      </c>
      <c r="Q35" s="40">
        <v>1117</v>
      </c>
      <c r="R35" s="5">
        <f>+Q35/$V35</f>
        <v>0.3361420403250075</v>
      </c>
      <c r="S35" s="6"/>
      <c r="T35" s="4"/>
      <c r="U35">
        <v>2510</v>
      </c>
      <c r="V35" s="77">
        <v>3323</v>
      </c>
      <c r="W35" s="12"/>
    </row>
    <row r="36" spans="1:23" ht="15.75" x14ac:dyDescent="0.25">
      <c r="A36" s="2"/>
      <c r="B36" s="3" t="s">
        <v>24</v>
      </c>
      <c r="C36" s="14">
        <v>451</v>
      </c>
      <c r="D36" s="35">
        <f>+C36/$U36</f>
        <v>5.9656084656084657E-2</v>
      </c>
      <c r="E36" s="39">
        <v>127</v>
      </c>
      <c r="F36" s="29">
        <f>+E36/$V36</f>
        <v>1.6096324461343473E-2</v>
      </c>
      <c r="G36" s="30">
        <v>2434</v>
      </c>
      <c r="H36" s="37">
        <f>+G36/$U36</f>
        <v>0.32195767195767194</v>
      </c>
      <c r="I36" s="40">
        <v>2303</v>
      </c>
      <c r="J36" s="29">
        <f>+I36/$V36</f>
        <v>0.29188846641318122</v>
      </c>
      <c r="K36" s="30">
        <v>3463</v>
      </c>
      <c r="L36" s="37">
        <f>+K36/$U36</f>
        <v>0.45806878306878307</v>
      </c>
      <c r="M36" s="40">
        <v>3603</v>
      </c>
      <c r="N36" s="31">
        <f>+M36/$V36</f>
        <v>0.45665399239543725</v>
      </c>
      <c r="O36" s="30">
        <v>1212</v>
      </c>
      <c r="P36" s="37">
        <f>+O36/$U36</f>
        <v>0.16031746031746033</v>
      </c>
      <c r="Q36" s="40">
        <v>1857</v>
      </c>
      <c r="R36" s="5">
        <f>+Q36/$V36</f>
        <v>0.23536121673003801</v>
      </c>
      <c r="S36" s="6"/>
      <c r="T36" s="4"/>
      <c r="U36">
        <v>7560</v>
      </c>
      <c r="V36" s="77">
        <v>7890</v>
      </c>
      <c r="W36" s="12"/>
    </row>
    <row r="37" spans="1:23" ht="8.1" customHeight="1" x14ac:dyDescent="0.25">
      <c r="A37" s="2"/>
      <c r="B37" s="3"/>
      <c r="C37" s="15"/>
      <c r="D37" s="35"/>
      <c r="E37" s="38"/>
      <c r="F37" s="29"/>
      <c r="G37" s="32"/>
      <c r="H37" s="37"/>
      <c r="I37" s="38"/>
      <c r="J37" s="29"/>
      <c r="K37" s="32"/>
      <c r="L37" s="37"/>
      <c r="M37" s="38"/>
      <c r="N37" s="31"/>
      <c r="O37" s="32"/>
      <c r="P37" s="37"/>
      <c r="Q37" s="38"/>
      <c r="R37" s="5"/>
      <c r="S37" s="10"/>
      <c r="T37" s="9"/>
      <c r="U37"/>
      <c r="V37" s="77"/>
      <c r="W37" s="12"/>
    </row>
    <row r="38" spans="1:23" ht="15.75" x14ac:dyDescent="0.25">
      <c r="A38" s="2"/>
      <c r="B38" s="3" t="s">
        <v>25</v>
      </c>
      <c r="C38" s="14">
        <v>297</v>
      </c>
      <c r="D38" s="35">
        <f>+C38/$U38</f>
        <v>0.12818299525248167</v>
      </c>
      <c r="E38" s="39">
        <v>189</v>
      </c>
      <c r="F38" s="29">
        <f>+E38/$V38</f>
        <v>9.9630996309963096E-2</v>
      </c>
      <c r="G38" s="30">
        <v>1002</v>
      </c>
      <c r="H38" s="37">
        <f>+G38/$U38</f>
        <v>0.43245576176089773</v>
      </c>
      <c r="I38" s="39">
        <v>534</v>
      </c>
      <c r="J38" s="29">
        <f>+I38/$V38</f>
        <v>0.28149710068529255</v>
      </c>
      <c r="K38" s="30">
        <v>727</v>
      </c>
      <c r="L38" s="37">
        <f>+K38/$U38</f>
        <v>0.31376780319378506</v>
      </c>
      <c r="M38" s="40">
        <v>830</v>
      </c>
      <c r="N38" s="31">
        <f>+M38/$V38</f>
        <v>0.437532946758039</v>
      </c>
      <c r="O38" s="30">
        <v>291</v>
      </c>
      <c r="P38" s="37">
        <f>+O38/$U38</f>
        <v>0.12559343979283558</v>
      </c>
      <c r="Q38" s="39">
        <v>344</v>
      </c>
      <c r="R38" s="5">
        <f>+Q38/$V38</f>
        <v>0.18133895624670532</v>
      </c>
      <c r="S38" s="8"/>
      <c r="T38" s="7"/>
      <c r="U38">
        <v>2317</v>
      </c>
      <c r="V38" s="77">
        <v>1897</v>
      </c>
      <c r="W38" s="12"/>
    </row>
    <row r="39" spans="1:23" ht="15.75" x14ac:dyDescent="0.25">
      <c r="A39" s="2"/>
      <c r="B39" s="3" t="s">
        <v>26</v>
      </c>
      <c r="C39" s="14">
        <v>279</v>
      </c>
      <c r="D39" s="35">
        <f>+C39/$U39</f>
        <v>0.19815340909090909</v>
      </c>
      <c r="E39" s="39">
        <v>268</v>
      </c>
      <c r="F39" s="29">
        <f>+E39/$V39</f>
        <v>0.24930232558139534</v>
      </c>
      <c r="G39" s="30">
        <v>695</v>
      </c>
      <c r="H39" s="37">
        <f>+G39/$U39</f>
        <v>0.49360795454545453</v>
      </c>
      <c r="I39" s="39">
        <v>404</v>
      </c>
      <c r="J39" s="29">
        <f>+I39/$V39</f>
        <v>0.3758139534883721</v>
      </c>
      <c r="K39" s="30">
        <v>347</v>
      </c>
      <c r="L39" s="37">
        <f>+K39/$U39</f>
        <v>0.24644886363636365</v>
      </c>
      <c r="M39" s="39">
        <v>344</v>
      </c>
      <c r="N39" s="31">
        <f>+M39/$V39</f>
        <v>0.32</v>
      </c>
      <c r="O39" s="30">
        <v>87</v>
      </c>
      <c r="P39" s="37">
        <f>+O39/$U39</f>
        <v>6.1789772727272728E-2</v>
      </c>
      <c r="Q39" s="39">
        <v>59</v>
      </c>
      <c r="R39" s="5">
        <f>+Q39/$V39</f>
        <v>5.4883720930232562E-2</v>
      </c>
      <c r="S39" s="6"/>
      <c r="T39" s="4"/>
      <c r="U39">
        <v>1408</v>
      </c>
      <c r="V39" s="77">
        <v>1075</v>
      </c>
      <c r="W39" s="12"/>
    </row>
    <row r="40" spans="1:23" ht="15.75" x14ac:dyDescent="0.25">
      <c r="A40" s="2"/>
      <c r="B40" s="3" t="s">
        <v>27</v>
      </c>
      <c r="C40" s="14">
        <v>96</v>
      </c>
      <c r="D40" s="35">
        <f>+C40/$U40</f>
        <v>8.5181898846495116E-2</v>
      </c>
      <c r="E40" s="39">
        <v>15</v>
      </c>
      <c r="F40" s="29">
        <f>+E40/$V40</f>
        <v>1.5991471215351813E-2</v>
      </c>
      <c r="G40" s="30">
        <v>481</v>
      </c>
      <c r="H40" s="37">
        <f>+G40/$U40</f>
        <v>0.42679680567879325</v>
      </c>
      <c r="I40" s="39">
        <v>365</v>
      </c>
      <c r="J40" s="29">
        <f>+I40/$V40</f>
        <v>0.38912579957356075</v>
      </c>
      <c r="K40" s="30">
        <v>411</v>
      </c>
      <c r="L40" s="37">
        <f>+K40/$U40</f>
        <v>0.36468500443655721</v>
      </c>
      <c r="M40" s="39">
        <v>368</v>
      </c>
      <c r="N40" s="31">
        <f>+M40/$V40</f>
        <v>0.39232409381663114</v>
      </c>
      <c r="O40" s="30">
        <v>139</v>
      </c>
      <c r="P40" s="37">
        <f>+O40/$U40</f>
        <v>0.1233362910381544</v>
      </c>
      <c r="Q40" s="39">
        <v>190</v>
      </c>
      <c r="R40" s="5">
        <f>+Q40/$V40</f>
        <v>0.20255863539445629</v>
      </c>
      <c r="S40" s="6"/>
      <c r="T40" s="4"/>
      <c r="U40">
        <v>1127</v>
      </c>
      <c r="V40" s="77">
        <v>938</v>
      </c>
      <c r="W40" s="12"/>
    </row>
    <row r="41" spans="1:23" ht="8.1" customHeight="1" x14ac:dyDescent="0.25">
      <c r="A41" s="2"/>
      <c r="B41" s="3"/>
      <c r="C41" s="15"/>
      <c r="D41" s="35"/>
      <c r="E41" s="38"/>
      <c r="F41" s="29"/>
      <c r="G41" s="32"/>
      <c r="H41" s="37"/>
      <c r="I41" s="38"/>
      <c r="J41" s="29"/>
      <c r="K41" s="32"/>
      <c r="L41" s="37"/>
      <c r="M41" s="38"/>
      <c r="N41" s="31"/>
      <c r="O41" s="32"/>
      <c r="P41" s="37"/>
      <c r="Q41" s="38"/>
      <c r="R41" s="5"/>
      <c r="S41" s="10"/>
      <c r="T41" s="9"/>
      <c r="U41"/>
      <c r="V41" s="77"/>
      <c r="W41" s="12"/>
    </row>
    <row r="42" spans="1:23" ht="15.75" x14ac:dyDescent="0.25">
      <c r="A42" s="2"/>
      <c r="B42" s="3" t="s">
        <v>28</v>
      </c>
      <c r="C42" s="14">
        <v>52</v>
      </c>
      <c r="D42" s="35">
        <f>+C42/$U42</f>
        <v>7.7265973254086184E-2</v>
      </c>
      <c r="E42" s="39">
        <v>8</v>
      </c>
      <c r="F42" s="29">
        <f>+E42/$V42</f>
        <v>1.5873015873015872E-2</v>
      </c>
      <c r="G42" s="30">
        <v>311</v>
      </c>
      <c r="H42" s="37">
        <f>+G42/$U42</f>
        <v>0.46210995542347699</v>
      </c>
      <c r="I42" s="39">
        <v>193</v>
      </c>
      <c r="J42" s="29">
        <f>+I42/$V42</f>
        <v>0.38293650793650796</v>
      </c>
      <c r="K42" s="30">
        <v>248</v>
      </c>
      <c r="L42" s="37">
        <f>+K42/$U42</f>
        <v>0.3684992570579495</v>
      </c>
      <c r="M42" s="39">
        <v>213</v>
      </c>
      <c r="N42" s="31">
        <f>+M42/$V42</f>
        <v>0.42261904761904762</v>
      </c>
      <c r="O42" s="30">
        <v>62</v>
      </c>
      <c r="P42" s="37">
        <f>+O42/$U42</f>
        <v>9.2124814264487376E-2</v>
      </c>
      <c r="Q42" s="39">
        <v>90</v>
      </c>
      <c r="R42" s="5">
        <f>+Q42/$V42</f>
        <v>0.17857142857142858</v>
      </c>
      <c r="S42" s="6"/>
      <c r="T42" s="4"/>
      <c r="U42">
        <v>673</v>
      </c>
      <c r="V42" s="77">
        <v>504</v>
      </c>
      <c r="W42" s="12"/>
    </row>
    <row r="43" spans="1:23" ht="15.75" x14ac:dyDescent="0.25">
      <c r="A43" s="2"/>
      <c r="B43" s="3" t="s">
        <v>29</v>
      </c>
      <c r="C43" s="14">
        <v>95</v>
      </c>
      <c r="D43" s="35">
        <f>+C43/$U43</f>
        <v>8.8454376163873374E-2</v>
      </c>
      <c r="E43" s="39">
        <v>44</v>
      </c>
      <c r="F43" s="29">
        <f>+E43/$V43</f>
        <v>4.1275797373358347E-2</v>
      </c>
      <c r="G43" s="30">
        <v>336</v>
      </c>
      <c r="H43" s="37">
        <f>+G43/$U43</f>
        <v>0.31284916201117319</v>
      </c>
      <c r="I43" s="39">
        <v>189</v>
      </c>
      <c r="J43" s="29">
        <f>+I43/$V43</f>
        <v>0.17729831144465291</v>
      </c>
      <c r="K43" s="30">
        <v>386</v>
      </c>
      <c r="L43" s="37">
        <f>+K43/$U43</f>
        <v>0.35940409683426444</v>
      </c>
      <c r="M43" s="39">
        <v>449</v>
      </c>
      <c r="N43" s="31">
        <f>+M43/$V43</f>
        <v>0.42120075046904315</v>
      </c>
      <c r="O43" s="30">
        <v>257</v>
      </c>
      <c r="P43" s="37">
        <f>+O43/$U43</f>
        <v>0.23929236499068901</v>
      </c>
      <c r="Q43" s="39">
        <v>384</v>
      </c>
      <c r="R43" s="5">
        <f>+Q43/$V43</f>
        <v>0.36022514071294559</v>
      </c>
      <c r="S43" s="6"/>
      <c r="T43" s="4"/>
      <c r="U43">
        <v>1074</v>
      </c>
      <c r="V43" s="77">
        <v>1066</v>
      </c>
      <c r="W43" s="12"/>
    </row>
    <row r="44" spans="1:23" ht="15.75" x14ac:dyDescent="0.25">
      <c r="A44" s="2"/>
      <c r="B44" s="3" t="s">
        <v>30</v>
      </c>
      <c r="C44" s="14">
        <v>423</v>
      </c>
      <c r="D44" s="35">
        <f>+C44/$U44</f>
        <v>4.9375510680518271E-2</v>
      </c>
      <c r="E44" s="39">
        <v>509</v>
      </c>
      <c r="F44" s="29">
        <f>+E44/$V44</f>
        <v>4.3000760327785756E-2</v>
      </c>
      <c r="G44" s="30">
        <v>2636</v>
      </c>
      <c r="H44" s="37">
        <f>+G44/$U44</f>
        <v>0.30769230769230771</v>
      </c>
      <c r="I44" s="40">
        <v>3755</v>
      </c>
      <c r="J44" s="29">
        <f>+I44/$V44</f>
        <v>0.31722564839063955</v>
      </c>
      <c r="K44" s="30">
        <v>4178</v>
      </c>
      <c r="L44" s="37">
        <f>+K44/$U44</f>
        <v>0.48768530407377148</v>
      </c>
      <c r="M44" s="40">
        <v>4411</v>
      </c>
      <c r="N44" s="31">
        <f>+M44/$V44</f>
        <v>0.37264509588578187</v>
      </c>
      <c r="O44" s="30">
        <v>1330</v>
      </c>
      <c r="P44" s="37">
        <f>+O44/$U44</f>
        <v>0.15524687755340258</v>
      </c>
      <c r="Q44" s="40">
        <v>3162</v>
      </c>
      <c r="R44" s="5">
        <f>+Q44/$V44</f>
        <v>0.26712849539579286</v>
      </c>
      <c r="S44" s="6"/>
      <c r="T44" s="4"/>
      <c r="U44">
        <v>8567</v>
      </c>
      <c r="V44" s="77">
        <v>11837</v>
      </c>
      <c r="W44" s="12"/>
    </row>
    <row r="45" spans="1:23" ht="8.1" customHeight="1" x14ac:dyDescent="0.25">
      <c r="A45" s="2"/>
      <c r="B45" s="3"/>
      <c r="C45" s="15"/>
      <c r="D45" s="35"/>
      <c r="E45" s="38"/>
      <c r="F45" s="29"/>
      <c r="G45" s="32"/>
      <c r="H45" s="37"/>
      <c r="I45" s="38"/>
      <c r="J45" s="29"/>
      <c r="K45" s="32"/>
      <c r="L45" s="37"/>
      <c r="M45" s="38"/>
      <c r="N45" s="31"/>
      <c r="O45" s="32"/>
      <c r="P45" s="37"/>
      <c r="Q45" s="38"/>
      <c r="R45" s="5"/>
      <c r="S45" s="10"/>
      <c r="T45" s="9"/>
      <c r="U45"/>
      <c r="V45" s="77"/>
      <c r="W45" s="12"/>
    </row>
    <row r="46" spans="1:23" ht="15.75" x14ac:dyDescent="0.25">
      <c r="A46" s="2"/>
      <c r="B46" s="3" t="s">
        <v>31</v>
      </c>
      <c r="C46" s="14">
        <v>28</v>
      </c>
      <c r="D46" s="35">
        <f>+C46/$U46</f>
        <v>4.0172166427546625E-2</v>
      </c>
      <c r="E46" s="39">
        <v>27</v>
      </c>
      <c r="F46" s="29">
        <f>+E46/$V46</f>
        <v>4.2319749216300939E-2</v>
      </c>
      <c r="G46" s="30">
        <v>353</v>
      </c>
      <c r="H46" s="37">
        <f>+G46/$U46</f>
        <v>0.50645624103299858</v>
      </c>
      <c r="I46" s="39">
        <v>235</v>
      </c>
      <c r="J46" s="29">
        <f>+I46/$V46</f>
        <v>0.36833855799373039</v>
      </c>
      <c r="K46" s="30">
        <v>246</v>
      </c>
      <c r="L46" s="37">
        <f>+K46/$U46</f>
        <v>0.35294117647058826</v>
      </c>
      <c r="M46" s="39">
        <v>269</v>
      </c>
      <c r="N46" s="31">
        <f>+M46/$V46</f>
        <v>0.42163009404388713</v>
      </c>
      <c r="O46" s="30">
        <v>70</v>
      </c>
      <c r="P46" s="37">
        <f>+O46/$U46</f>
        <v>0.10043041606886657</v>
      </c>
      <c r="Q46" s="39">
        <v>107</v>
      </c>
      <c r="R46" s="5">
        <f>+Q46/$V46</f>
        <v>0.16771159874608149</v>
      </c>
      <c r="S46" s="6"/>
      <c r="T46" s="4"/>
      <c r="U46">
        <v>697</v>
      </c>
      <c r="V46" s="77">
        <v>638</v>
      </c>
      <c r="W46" s="12"/>
    </row>
    <row r="47" spans="1:23" ht="15.75" x14ac:dyDescent="0.25">
      <c r="A47" s="2"/>
      <c r="B47" s="3" t="s">
        <v>39</v>
      </c>
      <c r="C47" s="14">
        <v>2044</v>
      </c>
      <c r="D47" s="35">
        <f>+C47/$U47</f>
        <v>6.0969425801640567E-2</v>
      </c>
      <c r="E47" s="39">
        <v>2034</v>
      </c>
      <c r="F47" s="29">
        <f>+E47/$V47</f>
        <v>5.4655380894800487E-2</v>
      </c>
      <c r="G47" s="30">
        <v>11154</v>
      </c>
      <c r="H47" s="37">
        <f>+G47/$U47</f>
        <v>0.3327069351230425</v>
      </c>
      <c r="I47" s="40">
        <v>12058</v>
      </c>
      <c r="J47" s="29">
        <f>+I47/$V47</f>
        <v>0.32400913610103454</v>
      </c>
      <c r="K47" s="30">
        <v>13637</v>
      </c>
      <c r="L47" s="37">
        <f>+K47/$U47</f>
        <v>0.40677106636838178</v>
      </c>
      <c r="M47" s="40">
        <v>14586</v>
      </c>
      <c r="N47" s="31">
        <f>+M47/$V47</f>
        <v>0.39193873438129784</v>
      </c>
      <c r="O47" s="30">
        <v>6690</v>
      </c>
      <c r="P47" s="37">
        <f>+O47/$U47</f>
        <v>0.19955257270693513</v>
      </c>
      <c r="Q47" s="40">
        <v>8537</v>
      </c>
      <c r="R47" s="5">
        <f>+Q47/$V47</f>
        <v>0.22939674862286713</v>
      </c>
      <c r="S47" s="6"/>
      <c r="T47" s="4"/>
      <c r="U47">
        <v>33525</v>
      </c>
      <c r="V47" s="77">
        <v>37215</v>
      </c>
      <c r="W47" s="12"/>
    </row>
    <row r="48" spans="1:23" ht="15.75" x14ac:dyDescent="0.25">
      <c r="A48" s="2"/>
      <c r="B48" s="3" t="s">
        <v>32</v>
      </c>
      <c r="C48" s="14">
        <v>77</v>
      </c>
      <c r="D48" s="35">
        <f>+C48/$U48</f>
        <v>5.2345343303874914E-2</v>
      </c>
      <c r="E48" s="39">
        <v>154</v>
      </c>
      <c r="F48" s="37">
        <f>+E48/$V48</f>
        <v>9.1070372560615023E-2</v>
      </c>
      <c r="G48" s="30">
        <v>597</v>
      </c>
      <c r="H48" s="37">
        <f>+G48/$U48</f>
        <v>0.40584636301835486</v>
      </c>
      <c r="I48" s="39">
        <v>584</v>
      </c>
      <c r="J48" s="37">
        <f>+I48/$V48</f>
        <v>0.34535777646363097</v>
      </c>
      <c r="K48" s="30">
        <v>616</v>
      </c>
      <c r="L48" s="37">
        <f>+K48/$U48</f>
        <v>0.41876274643099931</v>
      </c>
      <c r="M48" s="39">
        <v>656</v>
      </c>
      <c r="N48" s="31">
        <f>+M48/$V48</f>
        <v>0.38793613246599645</v>
      </c>
      <c r="O48" s="30">
        <v>181</v>
      </c>
      <c r="P48" s="37">
        <f>+O48/$U48</f>
        <v>0.1230455472467709</v>
      </c>
      <c r="Q48" s="39">
        <v>297</v>
      </c>
      <c r="R48" s="5">
        <f>+Q48/$V48</f>
        <v>0.17563571850975754</v>
      </c>
      <c r="S48" s="6"/>
      <c r="T48" s="4"/>
      <c r="U48">
        <v>1471</v>
      </c>
      <c r="V48" s="78">
        <v>1691</v>
      </c>
      <c r="W48" s="12"/>
    </row>
    <row r="49" spans="1:23" ht="5.25" customHeight="1" x14ac:dyDescent="0.25">
      <c r="A49" s="21"/>
      <c r="B49" s="22"/>
      <c r="C49" s="23"/>
      <c r="D49" s="36"/>
      <c r="E49" s="41"/>
      <c r="F49" s="54"/>
      <c r="G49" s="33"/>
      <c r="H49" s="34"/>
      <c r="I49" s="41"/>
      <c r="J49" s="54"/>
      <c r="K49" s="33"/>
      <c r="L49" s="34"/>
      <c r="M49" s="41"/>
      <c r="N49" s="55"/>
      <c r="O49" s="33"/>
      <c r="P49" s="34"/>
      <c r="Q49" s="41"/>
      <c r="R49" s="24"/>
      <c r="S49" s="25"/>
      <c r="T49" s="4"/>
      <c r="U49"/>
      <c r="V49" s="81"/>
      <c r="W49" s="12"/>
    </row>
    <row r="50" spans="1:23" s="11" customFormat="1" ht="28.5" customHeight="1" thickBot="1" x14ac:dyDescent="0.3">
      <c r="A50" s="26"/>
      <c r="B50" s="27" t="s">
        <v>40</v>
      </c>
      <c r="C50" s="50">
        <f>SUM(C6:C48)</f>
        <v>16574</v>
      </c>
      <c r="D50" s="51">
        <f>+C50/$U50</f>
        <v>8.2703765431482723E-2</v>
      </c>
      <c r="E50" s="52">
        <f>SUM(E6:E48)</f>
        <v>14257</v>
      </c>
      <c r="F50" s="53">
        <f>+E50/$V50</f>
        <v>5.9030063638358568E-2</v>
      </c>
      <c r="G50" s="50">
        <f>SUM(G6:G48)</f>
        <v>79234</v>
      </c>
      <c r="H50" s="51">
        <f>+G50/$U50</f>
        <v>0.39537529565573198</v>
      </c>
      <c r="I50" s="52">
        <f>SUM(I6:I48)</f>
        <v>83515</v>
      </c>
      <c r="J50" s="53">
        <f>+I50/$V50</f>
        <v>0.34578773688416325</v>
      </c>
      <c r="K50" s="50">
        <f>SUM(K4:K48)</f>
        <v>74548</v>
      </c>
      <c r="L50" s="51">
        <f>+K50/$U50</f>
        <v>0.37199229548607299</v>
      </c>
      <c r="M50" s="52">
        <f>SUM(M6:M48)</f>
        <v>94877</v>
      </c>
      <c r="N50" s="53">
        <f>+M50/$V50</f>
        <v>0.39283126519019052</v>
      </c>
      <c r="O50" s="50">
        <f>SUM(O6:O48)</f>
        <v>30046</v>
      </c>
      <c r="P50" s="51">
        <f>+O50/$U50</f>
        <v>0.1499286434267123</v>
      </c>
      <c r="Q50" s="52">
        <f>SUM(Q6:Q48)</f>
        <v>48872</v>
      </c>
      <c r="R50" s="53">
        <f>+Q50/$V50</f>
        <v>0.20235093428728765</v>
      </c>
      <c r="S50" s="28"/>
      <c r="T50" s="3"/>
      <c r="U50" s="13">
        <f>SUM(U6:U48)</f>
        <v>200402</v>
      </c>
      <c r="V50" s="82">
        <f>SUM(E50,I50,M50,Q50)</f>
        <v>241521</v>
      </c>
      <c r="W50" s="12"/>
    </row>
    <row r="51" spans="1:23" ht="8.1" customHeight="1" thickTop="1" x14ac:dyDescent="0.2">
      <c r="V51" s="17"/>
    </row>
    <row r="52" spans="1:23" ht="31.5" customHeight="1" x14ac:dyDescent="0.2"/>
  </sheetData>
  <mergeCells count="15">
    <mergeCell ref="U3:V3"/>
    <mergeCell ref="B2:B4"/>
    <mergeCell ref="O2:S2"/>
    <mergeCell ref="O3:P3"/>
    <mergeCell ref="Q3:R3"/>
    <mergeCell ref="A1:S1"/>
    <mergeCell ref="E3:F3"/>
    <mergeCell ref="C3:D3"/>
    <mergeCell ref="C2:F2"/>
    <mergeCell ref="G3:H3"/>
    <mergeCell ref="I3:J3"/>
    <mergeCell ref="G2:J2"/>
    <mergeCell ref="K3:L3"/>
    <mergeCell ref="M3:N3"/>
    <mergeCell ref="K2:N2"/>
  </mergeCells>
  <phoneticPr fontId="0" type="noConversion"/>
  <printOptions horizontalCentered="1" verticalCentered="1"/>
  <pageMargins left="0.5" right="0.5" top="0.5" bottom="0.5" header="0" footer="0"/>
  <pageSetup scale="71" orientation="landscape" r:id="rId1"/>
  <headerFooter alignWithMargins="0"/>
  <ignoredErrors>
    <ignoredError sqref="D50 F50 H50 N50 P5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16" workbookViewId="0">
      <selection activeCell="D19" sqref="D19"/>
    </sheetView>
  </sheetViews>
  <sheetFormatPr defaultRowHeight="15" x14ac:dyDescent="0.2"/>
  <cols>
    <col min="1" max="1" width="27" customWidth="1"/>
    <col min="2" max="2" width="18.77734375" customWidth="1"/>
  </cols>
  <sheetData>
    <row r="1" spans="1:2" x14ac:dyDescent="0.2">
      <c r="A1" s="76">
        <v>2018</v>
      </c>
      <c r="B1" s="76"/>
    </row>
    <row r="2" spans="1:2" ht="15.75" x14ac:dyDescent="0.25">
      <c r="A2" s="11" t="s">
        <v>0</v>
      </c>
      <c r="B2" s="11" t="s">
        <v>42</v>
      </c>
    </row>
    <row r="3" spans="1:2" x14ac:dyDescent="0.2">
      <c r="A3" s="7" t="s">
        <v>1</v>
      </c>
      <c r="B3">
        <v>9458</v>
      </c>
    </row>
    <row r="4" spans="1:2" x14ac:dyDescent="0.2">
      <c r="A4" s="7" t="s">
        <v>2</v>
      </c>
      <c r="B4">
        <v>214</v>
      </c>
    </row>
    <row r="5" spans="1:2" x14ac:dyDescent="0.2">
      <c r="A5" s="7" t="s">
        <v>3</v>
      </c>
      <c r="B5">
        <v>463</v>
      </c>
    </row>
    <row r="6" spans="1:2" x14ac:dyDescent="0.2">
      <c r="A6" s="7"/>
    </row>
    <row r="7" spans="1:2" x14ac:dyDescent="0.2">
      <c r="A7" s="7" t="s">
        <v>4</v>
      </c>
      <c r="B7">
        <v>491</v>
      </c>
    </row>
    <row r="8" spans="1:2" x14ac:dyDescent="0.2">
      <c r="A8" s="7" t="s">
        <v>5</v>
      </c>
      <c r="B8">
        <v>3916</v>
      </c>
    </row>
    <row r="9" spans="1:2" x14ac:dyDescent="0.2">
      <c r="A9" s="7" t="s">
        <v>6</v>
      </c>
      <c r="B9">
        <v>21126</v>
      </c>
    </row>
    <row r="10" spans="1:2" x14ac:dyDescent="0.2">
      <c r="A10" s="7"/>
    </row>
    <row r="11" spans="1:2" x14ac:dyDescent="0.2">
      <c r="A11" s="7" t="s">
        <v>7</v>
      </c>
      <c r="B11">
        <v>29152</v>
      </c>
    </row>
    <row r="12" spans="1:2" x14ac:dyDescent="0.2">
      <c r="A12" s="7" t="s">
        <v>8</v>
      </c>
      <c r="B12">
        <v>586</v>
      </c>
    </row>
    <row r="13" spans="1:2" x14ac:dyDescent="0.2">
      <c r="A13" s="7" t="s">
        <v>9</v>
      </c>
      <c r="B13">
        <v>226</v>
      </c>
    </row>
    <row r="14" spans="1:2" x14ac:dyDescent="0.2">
      <c r="A14" s="7"/>
    </row>
    <row r="15" spans="1:2" x14ac:dyDescent="0.2">
      <c r="A15" s="7" t="s">
        <v>10</v>
      </c>
      <c r="B15">
        <v>706</v>
      </c>
    </row>
    <row r="16" spans="1:2" x14ac:dyDescent="0.2">
      <c r="A16" s="7" t="s">
        <v>11</v>
      </c>
      <c r="B16">
        <v>20815</v>
      </c>
    </row>
    <row r="17" spans="1:2" x14ac:dyDescent="0.2">
      <c r="A17" s="7" t="s">
        <v>12</v>
      </c>
      <c r="B17">
        <v>11036</v>
      </c>
    </row>
    <row r="18" spans="1:2" x14ac:dyDescent="0.2">
      <c r="A18" s="7"/>
    </row>
    <row r="19" spans="1:2" x14ac:dyDescent="0.2">
      <c r="A19" s="7" t="s">
        <v>13</v>
      </c>
      <c r="B19">
        <v>1029</v>
      </c>
    </row>
    <row r="20" spans="1:2" x14ac:dyDescent="0.2">
      <c r="A20" s="7" t="s">
        <v>14</v>
      </c>
      <c r="B20">
        <v>30345</v>
      </c>
    </row>
    <row r="21" spans="1:2" x14ac:dyDescent="0.2">
      <c r="A21" s="7" t="s">
        <v>15</v>
      </c>
      <c r="B21">
        <v>1001</v>
      </c>
    </row>
    <row r="22" spans="1:2" x14ac:dyDescent="0.2">
      <c r="A22" s="7"/>
    </row>
    <row r="23" spans="1:2" x14ac:dyDescent="0.2">
      <c r="A23" s="7" t="s">
        <v>16</v>
      </c>
      <c r="B23">
        <v>8801</v>
      </c>
    </row>
    <row r="24" spans="1:2" x14ac:dyDescent="0.2">
      <c r="A24" s="7" t="s">
        <v>17</v>
      </c>
      <c r="B24">
        <v>1500</v>
      </c>
    </row>
    <row r="25" spans="1:2" x14ac:dyDescent="0.2">
      <c r="A25" s="7" t="s">
        <v>18</v>
      </c>
      <c r="B25">
        <v>23874</v>
      </c>
    </row>
    <row r="26" spans="1:2" x14ac:dyDescent="0.2">
      <c r="A26" s="7"/>
    </row>
    <row r="27" spans="1:2" x14ac:dyDescent="0.2">
      <c r="A27" s="7" t="s">
        <v>19</v>
      </c>
      <c r="B27">
        <v>177</v>
      </c>
    </row>
    <row r="28" spans="1:2" x14ac:dyDescent="0.2">
      <c r="A28" s="7" t="s">
        <v>20</v>
      </c>
      <c r="B28">
        <v>3715</v>
      </c>
    </row>
    <row r="29" spans="1:2" x14ac:dyDescent="0.2">
      <c r="A29" s="7" t="s">
        <v>21</v>
      </c>
      <c r="B29">
        <v>757</v>
      </c>
    </row>
    <row r="30" spans="1:2" x14ac:dyDescent="0.2">
      <c r="A30" s="7"/>
    </row>
    <row r="31" spans="1:2" x14ac:dyDescent="0.2">
      <c r="A31" s="7" t="s">
        <v>22</v>
      </c>
      <c r="B31">
        <v>887</v>
      </c>
    </row>
    <row r="32" spans="1:2" x14ac:dyDescent="0.2">
      <c r="A32" s="7" t="s">
        <v>23</v>
      </c>
      <c r="B32">
        <v>3319</v>
      </c>
    </row>
    <row r="33" spans="1:2" x14ac:dyDescent="0.2">
      <c r="A33" s="7" t="s">
        <v>24</v>
      </c>
      <c r="B33">
        <v>7892</v>
      </c>
    </row>
    <row r="34" spans="1:2" x14ac:dyDescent="0.2">
      <c r="A34" s="7"/>
    </row>
    <row r="35" spans="1:2" x14ac:dyDescent="0.2">
      <c r="A35" s="7" t="s">
        <v>25</v>
      </c>
      <c r="B35">
        <v>1893</v>
      </c>
    </row>
    <row r="36" spans="1:2" x14ac:dyDescent="0.2">
      <c r="A36" s="7" t="s">
        <v>26</v>
      </c>
      <c r="B36">
        <v>1132</v>
      </c>
    </row>
    <row r="37" spans="1:2" x14ac:dyDescent="0.2">
      <c r="A37" s="7" t="s">
        <v>27</v>
      </c>
      <c r="B37">
        <v>960</v>
      </c>
    </row>
    <row r="38" spans="1:2" x14ac:dyDescent="0.2">
      <c r="A38" s="7"/>
    </row>
    <row r="39" spans="1:2" x14ac:dyDescent="0.2">
      <c r="A39" s="7" t="s">
        <v>28</v>
      </c>
      <c r="B39">
        <v>494</v>
      </c>
    </row>
    <row r="40" spans="1:2" x14ac:dyDescent="0.2">
      <c r="A40" s="7" t="s">
        <v>29</v>
      </c>
      <c r="B40">
        <v>1066</v>
      </c>
    </row>
    <row r="41" spans="1:2" x14ac:dyDescent="0.2">
      <c r="A41" s="7" t="s">
        <v>30</v>
      </c>
      <c r="B41">
        <v>11414</v>
      </c>
    </row>
    <row r="42" spans="1:2" x14ac:dyDescent="0.2">
      <c r="A42" s="7"/>
    </row>
    <row r="43" spans="1:2" x14ac:dyDescent="0.2">
      <c r="A43" s="7" t="s">
        <v>31</v>
      </c>
      <c r="B43">
        <v>644</v>
      </c>
    </row>
    <row r="44" spans="1:2" x14ac:dyDescent="0.2">
      <c r="A44" s="7" t="s">
        <v>39</v>
      </c>
      <c r="B44">
        <v>37100</v>
      </c>
    </row>
    <row r="45" spans="1:2" x14ac:dyDescent="0.2">
      <c r="A45" s="7" t="s">
        <v>32</v>
      </c>
      <c r="B45">
        <v>1540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Vehicles Available by HH</vt:lpstr>
      <vt:lpstr>Occ Housing Units</vt:lpstr>
      <vt:lpstr>'Vehicles Available by HH'!Print_Area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2025-02-28T14:59:08Z</cp:lastPrinted>
  <dcterms:created xsi:type="dcterms:W3CDTF">2000-01-10T17:47:21Z</dcterms:created>
  <dcterms:modified xsi:type="dcterms:W3CDTF">2025-02-28T14:59:33Z</dcterms:modified>
</cp:coreProperties>
</file>