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 Data Book\DataBook 22\04 Economy\"/>
    </mc:Choice>
  </mc:AlternateContent>
  <bookViews>
    <workbookView xWindow="6780" yWindow="165" windowWidth="15900" windowHeight="12405"/>
  </bookViews>
  <sheets>
    <sheet name="TIMEWORK" sheetId="1" r:id="rId1"/>
    <sheet name="Sheet1" sheetId="2" r:id="rId2"/>
  </sheets>
  <definedNames>
    <definedName name="_Regression_Int" localSheetId="0" hidden="1">1</definedName>
    <definedName name="_xlnm.Print_Area" localSheetId="0">TIMEWORK!$A$1:$S$52</definedName>
    <definedName name="Print_Area_MI" localSheetId="0">TIMEWORK!$B$2:$L$51</definedName>
  </definedNames>
  <calcPr calcId="162913"/>
</workbook>
</file>

<file path=xl/calcChain.xml><?xml version="1.0" encoding="utf-8"?>
<calcChain xmlns="http://schemas.openxmlformats.org/spreadsheetml/2006/main">
  <c r="Q50" i="1" l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S50" i="1" s="1"/>
  <c r="C50" i="1"/>
  <c r="S9" i="1"/>
  <c r="S8" i="1"/>
  <c r="S7" i="1"/>
  <c r="W50" i="1" l="1"/>
  <c r="S16" i="1"/>
  <c r="S27" i="1"/>
  <c r="S13" i="1"/>
  <c r="O54" i="1" l="1"/>
  <c r="P54" i="1" s="1"/>
  <c r="S41" i="1" l="1"/>
  <c r="S45" i="1"/>
  <c r="S28" i="1"/>
  <c r="S32" i="1"/>
  <c r="S24" i="1"/>
  <c r="S19" i="1"/>
  <c r="S29" i="1"/>
  <c r="S33" i="1"/>
  <c r="S35" i="1"/>
  <c r="S21" i="1"/>
  <c r="S49" i="1"/>
  <c r="S36" i="1"/>
  <c r="S40" i="1"/>
  <c r="S43" i="1"/>
  <c r="S37" i="1"/>
  <c r="S31" i="1"/>
  <c r="S25" i="1"/>
  <c r="S20" i="1"/>
  <c r="S12" i="1"/>
  <c r="S47" i="1"/>
  <c r="S11" i="1"/>
  <c r="S23" i="1"/>
  <c r="S15" i="1"/>
  <c r="S17" i="1"/>
  <c r="S48" i="1"/>
  <c r="S39" i="1"/>
  <c r="S44" i="1"/>
</calcChain>
</file>

<file path=xl/sharedStrings.xml><?xml version="1.0" encoding="utf-8"?>
<sst xmlns="http://schemas.openxmlformats.org/spreadsheetml/2006/main" count="124" uniqueCount="91">
  <si>
    <t>Municipality</t>
  </si>
  <si>
    <t>Barnegat Township</t>
  </si>
  <si>
    <t>Barnegat Light Borough</t>
  </si>
  <si>
    <t>Bay Head Borough</t>
  </si>
  <si>
    <t>Beach Haven Borough</t>
  </si>
  <si>
    <t>Beachwood Borough</t>
  </si>
  <si>
    <t>Berkeley Township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</si>
  <si>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</si>
  <si>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</si>
  <si>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</si>
  <si>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</si>
  <si>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</si>
  <si>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</si>
  <si>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</si>
  <si>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</si>
  <si>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</si>
  <si>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</si>
  <si>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</si>
  <si>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</si>
  <si>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</si>
  <si>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Township</t>
  </si>
  <si>
    <t>Ocean Gate Borough</t>
  </si>
  <si>
    <t>Pine Beach Borough</t>
  </si>
  <si>
    <t>Plumsted Township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</si>
  <si>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</si>
  <si>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</si>
  <si>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</si>
  <si>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</si>
  <si>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</si>
  <si>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</si>
  <si>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</si>
  <si>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</si>
  <si>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Tuckerton Borough</t>
  </si>
  <si>
    <t>Ocean County</t>
  </si>
  <si>
    <t>Worked at home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</si>
  <si>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</si>
  <si>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</si>
  <si>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</si>
  <si>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</si>
  <si>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</si>
  <si>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</si>
  <si>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</si>
  <si>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</si>
  <si>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59</t>
  </si>
  <si>
    <t>60 to 89</t>
  </si>
  <si>
    <t>90 or more</t>
  </si>
  <si>
    <t>&lt; 5</t>
  </si>
  <si>
    <t>Total</t>
  </si>
  <si>
    <t>Ocean County Residents 16 Years and Over Who Did Not Work at Home</t>
  </si>
  <si>
    <t>Did not work at home</t>
  </si>
  <si>
    <t>Number of Commuters by Travel Time in Minutes</t>
  </si>
  <si>
    <t>Mean travel time to work (minutes)</t>
  </si>
  <si>
    <t>Toms River Township</t>
  </si>
  <si>
    <t>Aggregate travel time to work (in minutes):</t>
  </si>
  <si>
    <t>Ocean County, New Jersey</t>
  </si>
  <si>
    <t>Estimate</t>
  </si>
  <si>
    <t>Barnegat township, Ocean County, New Jersey</t>
  </si>
  <si>
    <t>Barnegat Light borough, Ocean County, New Jersey</t>
  </si>
  <si>
    <t>Bay Head borough, Ocean County, New Jersey</t>
  </si>
  <si>
    <t>Beach Haven borough, Ocean County, New Jersey</t>
  </si>
  <si>
    <t>Beachwood borough, Ocean County, New Jersey</t>
  </si>
  <si>
    <t>Berkeley township, Ocean County, New Jersey</t>
  </si>
  <si>
    <t>Brick township, Ocean County, New Jersey</t>
  </si>
  <si>
    <t>Eagleswood township, Ocean County, New Jersey</t>
  </si>
  <si>
    <t>Harvey Cedars borough, Ocean County, New Jersey</t>
  </si>
  <si>
    <t>Island Heights borough, Ocean County, New Jersey</t>
  </si>
  <si>
    <t>Jackson township, Ocean County, New Jersey</t>
  </si>
  <si>
    <t>Lacey township, Ocean County, New Jersey</t>
  </si>
  <si>
    <t>Lakehurst borough, Ocean County, New Jersey</t>
  </si>
  <si>
    <t>Lakewood township, Ocean County, New Jersey</t>
  </si>
  <si>
    <t>Lavallette borough, Ocean County, New Jersey</t>
  </si>
  <si>
    <t>Little Egg Harbor township, Ocean County, New Jersey</t>
  </si>
  <si>
    <t>Long Beach township, Ocean County, New Jersey</t>
  </si>
  <si>
    <t>Manchester township, Ocean County, New Jersey</t>
  </si>
  <si>
    <t>Mantoloking borough, Ocean County, New Jersey</t>
  </si>
  <si>
    <t>Ocean township, Ocean County, New Jersey</t>
  </si>
  <si>
    <t>Ocean Gate borough, Ocean County, New Jersey</t>
  </si>
  <si>
    <t>Pine Beach borough, Ocean County, New Jersey</t>
  </si>
  <si>
    <t>Plumsted township, Ocean County, New Jersey</t>
  </si>
  <si>
    <t>Point Pleasant borough, Ocean County, New Jersey</t>
  </si>
  <si>
    <t>Point Pleasant Beach borough, Ocean County, New Jersey</t>
  </si>
  <si>
    <t>Seaside Heights borough, Ocean County, New Jersey</t>
  </si>
  <si>
    <t>Seaside Park borough, Ocean County, New Jersey</t>
  </si>
  <si>
    <t>Ship Bottom borough, Ocean County, New Jersey</t>
  </si>
  <si>
    <t>South Toms River borough, Ocean County, New Jersey</t>
  </si>
  <si>
    <t>Stafford township, Ocean County, New Jersey</t>
  </si>
  <si>
    <t>Surf City borough, Ocean County, New Jersey</t>
  </si>
  <si>
    <t>Toms River township, Ocean County, New Jersey</t>
  </si>
  <si>
    <t>Tuckerton borough, Ocean County, New Jersey</t>
  </si>
  <si>
    <t>Travel Time to Work, 2023</t>
  </si>
  <si>
    <t>what's this data?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</si>
</sst>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)"/>
    <numFmt numFmtId="165" formatCode="#,##0.0_);\(#,##0.0\)"/>
    <numFmt numFmtId="166" formatCode="0.0"/>
  </numFmts>
  <fonts count="13">
    <font>
      <sz val="12"/>
      <name val="Helv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Helv"/>
    </font>
    <font>
      <sz val="10"/>
      <color indexed="8"/>
      <name val="SansSerif"/>
    </font>
    <font>
      <sz val="12"/>
      <color rgb="FFFF0000"/>
      <name val="Arial"/>
      <family val="2"/>
    </font>
    <font>
      <sz val="9"/>
      <color rgb="FF4B636E"/>
      <name val="Segoe UI"/>
      <family val="2"/>
    </font>
    <font>
      <sz val="10"/>
      <color rgb="FFFF0000"/>
      <name val="SansSerif"/>
    </font>
    <font>
      <sz val="10"/>
      <name val="SansSerif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theme="0" tint="-0.24994659260841701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37" fontId="0" fillId="0" borderId="0"/>
    <xf numFmtId="9" fontId="6" fillId="0" borderId="0" applyFont="0" applyFill="0" applyBorder="0" applyAlignment="0" applyProtection="0"/>
  </cellStyleXfs>
  <cellXfs count="91">
    <xf numFmtId="37" fontId="0" fillId="0" borderId="0" xfId="0"/>
    <xf numFmtId="37" fontId="1" fillId="0" borderId="0" xfId="0" applyFont="1"/>
    <xf numFmtId="37" fontId="1" fillId="0" borderId="0" xfId="0" applyFont="1" applyBorder="1"/>
    <xf numFmtId="37" fontId="1" fillId="0" borderId="1" xfId="0" applyFont="1" applyBorder="1"/>
    <xf numFmtId="37" fontId="2" fillId="0" borderId="0" xfId="0" applyFont="1" applyBorder="1" applyAlignment="1" applyProtection="1">
      <alignment horizontal="left"/>
    </xf>
    <xf numFmtId="164" fontId="1" fillId="0" borderId="0" xfId="0" applyNumberFormat="1" applyFont="1" applyBorder="1" applyProtection="1"/>
    <xf numFmtId="37" fontId="2" fillId="0" borderId="0" xfId="0" applyFont="1" applyBorder="1"/>
    <xf numFmtId="164" fontId="2" fillId="0" borderId="0" xfId="0" applyNumberFormat="1" applyFont="1" applyBorder="1" applyProtection="1"/>
    <xf numFmtId="37" fontId="0" fillId="0" borderId="0" xfId="0" applyAlignment="1">
      <alignment vertical="center" wrapText="1"/>
    </xf>
    <xf numFmtId="37" fontId="2" fillId="0" borderId="0" xfId="0" applyFont="1" applyFill="1" applyBorder="1"/>
    <xf numFmtId="165" fontId="1" fillId="0" borderId="0" xfId="0" applyNumberFormat="1" applyFont="1"/>
    <xf numFmtId="165" fontId="0" fillId="0" borderId="0" xfId="0" applyNumberFormat="1"/>
    <xf numFmtId="37" fontId="2" fillId="0" borderId="0" xfId="0" applyFont="1" applyAlignment="1">
      <alignment horizontal="right" vertical="center" wrapText="1"/>
    </xf>
    <xf numFmtId="37" fontId="2" fillId="0" borderId="0" xfId="0" applyFont="1" applyAlignment="1">
      <alignment vertical="center"/>
    </xf>
    <xf numFmtId="37" fontId="2" fillId="0" borderId="2" xfId="0" applyFont="1" applyBorder="1" applyAlignment="1">
      <alignment vertical="center"/>
    </xf>
    <xf numFmtId="37" fontId="2" fillId="0" borderId="0" xfId="0" applyFont="1" applyBorder="1" applyAlignment="1">
      <alignment horizontal="right" vertical="center" wrapText="1"/>
    </xf>
    <xf numFmtId="37" fontId="5" fillId="0" borderId="0" xfId="0" applyFont="1" applyBorder="1" applyAlignment="1" applyProtection="1">
      <alignment horizontal="center"/>
    </xf>
    <xf numFmtId="37" fontId="2" fillId="0" borderId="5" xfId="0" applyFont="1" applyBorder="1" applyAlignment="1" applyProtection="1">
      <alignment horizontal="left" vertical="center"/>
    </xf>
    <xf numFmtId="37" fontId="1" fillId="0" borderId="6" xfId="0" applyFont="1" applyBorder="1"/>
    <xf numFmtId="9" fontId="1" fillId="0" borderId="0" xfId="1" applyFont="1"/>
    <xf numFmtId="3" fontId="2" fillId="0" borderId="0" xfId="0" applyNumberFormat="1" applyFont="1" applyFill="1" applyBorder="1" applyAlignment="1" applyProtection="1">
      <alignment vertical="center" wrapText="1"/>
    </xf>
    <xf numFmtId="37" fontId="4" fillId="0" borderId="0" xfId="0" applyFont="1" applyBorder="1" applyAlignment="1" applyProtection="1">
      <alignment horizontal="center"/>
    </xf>
    <xf numFmtId="37" fontId="7" fillId="2" borderId="30" xfId="0" applyFont="1" applyFill="1" applyBorder="1" applyAlignment="1" applyProtection="1">
      <alignment horizontal="left" vertical="top" wrapText="1"/>
    </xf>
    <xf numFmtId="37" fontId="7" fillId="2" borderId="32" xfId="0" applyFont="1" applyFill="1" applyBorder="1" applyAlignment="1" applyProtection="1">
      <alignment horizontal="left" vertical="top" wrapText="1"/>
    </xf>
    <xf numFmtId="37" fontId="7" fillId="2" borderId="31" xfId="0" applyFont="1" applyFill="1" applyBorder="1" applyAlignment="1" applyProtection="1">
      <alignment horizontal="left" vertical="top" wrapText="1"/>
    </xf>
    <xf numFmtId="165" fontId="2" fillId="0" borderId="5" xfId="0" applyNumberFormat="1" applyFont="1" applyFill="1" applyBorder="1" applyAlignment="1">
      <alignment vertical="center"/>
    </xf>
    <xf numFmtId="166" fontId="2" fillId="0" borderId="33" xfId="0" applyNumberFormat="1" applyFont="1" applyBorder="1" applyAlignment="1">
      <alignment vertical="center"/>
    </xf>
    <xf numFmtId="166" fontId="1" fillId="0" borderId="3" xfId="0" applyNumberFormat="1" applyFont="1" applyBorder="1"/>
    <xf numFmtId="166" fontId="1" fillId="0" borderId="4" xfId="0" applyNumberFormat="1" applyFont="1" applyBorder="1"/>
    <xf numFmtId="37" fontId="1" fillId="0" borderId="0" xfId="0" applyFont="1" applyAlignment="1">
      <alignment vertical="center"/>
    </xf>
    <xf numFmtId="37" fontId="2" fillId="0" borderId="0" xfId="0" applyFont="1" applyFill="1" applyBorder="1" applyAlignment="1" applyProtection="1">
      <alignment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Border="1"/>
    <xf numFmtId="166" fontId="2" fillId="0" borderId="34" xfId="0" applyNumberFormat="1" applyFont="1" applyBorder="1" applyAlignment="1">
      <alignment vertical="center"/>
    </xf>
    <xf numFmtId="37" fontId="5" fillId="0" borderId="0" xfId="0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Fill="1" applyBorder="1"/>
    <xf numFmtId="3" fontId="1" fillId="0" borderId="13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37" xfId="0" applyNumberFormat="1" applyFont="1" applyBorder="1" applyAlignment="1">
      <alignment horizontal="right"/>
    </xf>
    <xf numFmtId="37" fontId="9" fillId="0" borderId="0" xfId="0" applyFont="1"/>
    <xf numFmtId="37" fontId="10" fillId="2" borderId="31" xfId="0" applyFont="1" applyFill="1" applyBorder="1" applyAlignment="1" applyProtection="1">
      <alignment horizontal="left" vertical="top" wrapText="1"/>
    </xf>
    <xf numFmtId="37" fontId="11" fillId="2" borderId="31" xfId="0" applyFont="1" applyFill="1" applyBorder="1" applyAlignment="1" applyProtection="1">
      <alignment horizontal="left" vertical="top" wrapText="1"/>
    </xf>
    <xf numFmtId="37" fontId="11" fillId="2" borderId="37" xfId="0" applyFont="1" applyFill="1" applyBorder="1" applyAlignment="1" applyProtection="1">
      <alignment horizontal="left" vertical="top" wrapText="1"/>
    </xf>
    <xf numFmtId="37" fontId="10" fillId="2" borderId="37" xfId="0" applyFont="1" applyFill="1" applyBorder="1" applyAlignment="1" applyProtection="1">
      <alignment horizontal="left" vertical="top" wrapText="1"/>
    </xf>
    <xf numFmtId="3" fontId="1" fillId="0" borderId="38" xfId="0" applyNumberFormat="1" applyFont="1" applyFill="1" applyBorder="1" applyAlignment="1">
      <alignment horizontal="right" vertical="top" wrapText="1"/>
    </xf>
    <xf numFmtId="3" fontId="1" fillId="0" borderId="13" xfId="0" applyNumberFormat="1" applyFont="1" applyFill="1" applyBorder="1" applyAlignment="1">
      <alignment horizontal="right" vertical="top" wrapText="1"/>
    </xf>
    <xf numFmtId="3" fontId="1" fillId="0" borderId="13" xfId="0" applyNumberFormat="1" applyFont="1" applyFill="1" applyBorder="1" applyAlignment="1">
      <alignment horizontal="right"/>
    </xf>
    <xf numFmtId="3" fontId="1" fillId="0" borderId="19" xfId="0" applyNumberFormat="1" applyFont="1" applyFill="1" applyBorder="1" applyAlignment="1">
      <alignment horizontal="right" vertical="top" wrapText="1"/>
    </xf>
    <xf numFmtId="3" fontId="1" fillId="0" borderId="35" xfId="0" applyNumberFormat="1" applyFont="1" applyFill="1" applyBorder="1"/>
    <xf numFmtId="3" fontId="1" fillId="0" borderId="36" xfId="0" applyNumberFormat="1" applyFont="1" applyFill="1" applyBorder="1"/>
    <xf numFmtId="3" fontId="8" fillId="0" borderId="13" xfId="0" applyNumberFormat="1" applyFont="1" applyFill="1" applyBorder="1" applyAlignment="1">
      <alignment horizontal="right"/>
    </xf>
    <xf numFmtId="3" fontId="8" fillId="0" borderId="37" xfId="0" applyNumberFormat="1" applyFont="1" applyFill="1" applyBorder="1" applyAlignment="1">
      <alignment horizontal="right"/>
    </xf>
    <xf numFmtId="3" fontId="1" fillId="0" borderId="37" xfId="0" applyNumberFormat="1" applyFont="1" applyFill="1" applyBorder="1" applyAlignment="1">
      <alignment horizontal="right" vertical="top" wrapText="1"/>
    </xf>
    <xf numFmtId="3" fontId="2" fillId="0" borderId="27" xfId="0" applyNumberFormat="1" applyFont="1" applyFill="1" applyBorder="1" applyAlignment="1">
      <alignment vertical="center"/>
    </xf>
    <xf numFmtId="3" fontId="2" fillId="0" borderId="28" xfId="0" applyNumberFormat="1" applyFont="1" applyFill="1" applyBorder="1" applyAlignment="1">
      <alignment horizontal="right" vertical="center" wrapText="1"/>
    </xf>
    <xf numFmtId="3" fontId="2" fillId="0" borderId="41" xfId="0" applyNumberFormat="1" applyFont="1" applyFill="1" applyBorder="1" applyAlignment="1">
      <alignment horizontal="right" vertical="center" wrapText="1"/>
    </xf>
    <xf numFmtId="37" fontId="2" fillId="3" borderId="7" xfId="0" applyFont="1" applyFill="1" applyBorder="1" applyAlignment="1">
      <alignment horizontal="right" vertical="center" wrapText="1"/>
    </xf>
    <xf numFmtId="37" fontId="2" fillId="3" borderId="1" xfId="0" applyFont="1" applyFill="1" applyBorder="1" applyAlignment="1">
      <alignment horizontal="right" vertical="center" wrapText="1"/>
    </xf>
    <xf numFmtId="37" fontId="2" fillId="3" borderId="2" xfId="0" applyFont="1" applyFill="1" applyBorder="1" applyAlignment="1">
      <alignment horizontal="right" vertical="center" wrapText="1"/>
    </xf>
    <xf numFmtId="0" fontId="2" fillId="3" borderId="8" xfId="0" applyNumberFormat="1" applyFont="1" applyFill="1" applyBorder="1" applyAlignment="1" applyProtection="1">
      <alignment horizontal="right" vertical="center" wrapText="1"/>
    </xf>
    <xf numFmtId="37" fontId="4" fillId="0" borderId="0" xfId="0" applyFont="1" applyBorder="1" applyAlignment="1" applyProtection="1">
      <alignment horizontal="center"/>
    </xf>
    <xf numFmtId="37" fontId="2" fillId="3" borderId="24" xfId="0" applyFont="1" applyFill="1" applyBorder="1" applyAlignment="1" applyProtection="1">
      <alignment horizontal="center"/>
    </xf>
    <xf numFmtId="37" fontId="2" fillId="3" borderId="25" xfId="0" applyFont="1" applyFill="1" applyBorder="1" applyAlignment="1" applyProtection="1">
      <alignment horizontal="center"/>
    </xf>
    <xf numFmtId="37" fontId="2" fillId="3" borderId="26" xfId="0" applyFont="1" applyFill="1" applyBorder="1" applyAlignment="1" applyProtection="1">
      <alignment horizontal="center"/>
    </xf>
    <xf numFmtId="37" fontId="3" fillId="3" borderId="17" xfId="0" applyFont="1" applyFill="1" applyBorder="1" applyAlignment="1">
      <alignment horizontal="left" vertical="center" wrapText="1"/>
    </xf>
    <xf numFmtId="37" fontId="3" fillId="3" borderId="0" xfId="0" applyFont="1" applyFill="1" applyBorder="1" applyAlignment="1">
      <alignment horizontal="left" vertical="center" wrapText="1"/>
    </xf>
    <xf numFmtId="37" fontId="3" fillId="3" borderId="18" xfId="0" applyFont="1" applyFill="1" applyBorder="1" applyAlignment="1">
      <alignment horizontal="left" vertical="center" wrapText="1"/>
    </xf>
    <xf numFmtId="37" fontId="2" fillId="3" borderId="12" xfId="0" applyFont="1" applyFill="1" applyBorder="1" applyAlignment="1">
      <alignment horizontal="center" vertical="center" wrapText="1"/>
    </xf>
    <xf numFmtId="37" fontId="2" fillId="3" borderId="13" xfId="0" applyFont="1" applyFill="1" applyBorder="1" applyAlignment="1">
      <alignment horizontal="center" vertical="center" wrapText="1"/>
    </xf>
    <xf numFmtId="37" fontId="2" fillId="3" borderId="14" xfId="0" applyFont="1" applyFill="1" applyBorder="1" applyAlignment="1">
      <alignment horizontal="center" vertical="center" wrapText="1"/>
    </xf>
    <xf numFmtId="37" fontId="2" fillId="3" borderId="39" xfId="0" applyFont="1" applyFill="1" applyBorder="1" applyAlignment="1">
      <alignment horizontal="center" vertical="center" wrapText="1"/>
    </xf>
    <xf numFmtId="37" fontId="2" fillId="3" borderId="21" xfId="0" applyFont="1" applyFill="1" applyBorder="1" applyAlignment="1">
      <alignment horizontal="center" vertical="center" wrapText="1"/>
    </xf>
    <xf numFmtId="37" fontId="2" fillId="3" borderId="23" xfId="0" applyFont="1" applyFill="1" applyBorder="1" applyAlignment="1">
      <alignment horizontal="center" vertical="center" wrapText="1"/>
    </xf>
    <xf numFmtId="37" fontId="2" fillId="3" borderId="11" xfId="0" applyFont="1" applyFill="1" applyBorder="1" applyAlignment="1">
      <alignment horizontal="center" vertical="center" wrapText="1"/>
    </xf>
    <xf numFmtId="37" fontId="2" fillId="3" borderId="20" xfId="0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3" borderId="15" xfId="0" applyNumberFormat="1" applyFont="1" applyFill="1" applyBorder="1" applyAlignment="1">
      <alignment horizontal="center" vertical="center" wrapText="1"/>
    </xf>
    <xf numFmtId="165" fontId="2" fillId="3" borderId="16" xfId="0" applyNumberFormat="1" applyFont="1" applyFill="1" applyBorder="1" applyAlignment="1">
      <alignment horizontal="center" vertical="center" wrapText="1"/>
    </xf>
    <xf numFmtId="37" fontId="5" fillId="0" borderId="0" xfId="0" applyFont="1" applyBorder="1" applyAlignment="1" applyProtection="1">
      <alignment horizontal="center"/>
    </xf>
    <xf numFmtId="37" fontId="2" fillId="3" borderId="40" xfId="0" applyFont="1" applyFill="1" applyBorder="1" applyAlignment="1">
      <alignment horizontal="center" vertical="center" wrapText="1"/>
    </xf>
    <xf numFmtId="37" fontId="2" fillId="3" borderId="22" xfId="0" applyFont="1" applyFill="1" applyBorder="1" applyAlignment="1">
      <alignment horizontal="center" vertical="center" wrapText="1"/>
    </xf>
    <xf numFmtId="37" fontId="7" fillId="2" borderId="29" xfId="0" applyFont="1" applyFill="1" applyBorder="1" applyAlignment="1" applyProtection="1">
      <alignment horizontal="center" vertical="center" wrapText="1"/>
    </xf>
    <xf numFmtId="37" fontId="7" fillId="2" borderId="31" xfId="0" applyFont="1" applyFill="1" applyBorder="1" applyAlignment="1" applyProtection="1">
      <alignment horizontal="left" vertical="top" wrapText="1"/>
    </xf>
    <xf numFmtId="0" fontId="12" fillId="3" borderId="9" xfId="0" applyNumberFormat="1" applyFont="1" applyFill="1" applyBorder="1" applyAlignment="1">
      <alignment horizontal="right" vertical="center" wrapText="1"/>
    </xf>
    <xf numFmtId="37" fontId="11" fillId="4" borderId="42" xfId="0" applyFont="1" applyFill="1" applyBorder="1" applyAlignment="1" applyProtection="1">
      <alignment horizontal="left" vertical="top" wrapText="1"/>
    </xf>
    <xf numFmtId="3" fontId="10" fillId="4" borderId="42" xfId="0" applyNumberFormat="1" applyFont="1" applyFill="1" applyBorder="1" applyAlignment="1" applyProtection="1">
      <alignment horizontal="left" vertical="top" wrapText="1"/>
    </xf>
    <xf numFmtId="37" fontId="10" fillId="4" borderId="42" xfId="0" applyFont="1" applyFill="1" applyBorder="1" applyAlignment="1" applyProtection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51</xdr:row>
      <xdr:rowOff>0</xdr:rowOff>
    </xdr:from>
    <xdr:to>
      <xdr:col>1</xdr:col>
      <xdr:colOff>904875</xdr:colOff>
      <xdr:row>52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100" y="9696450"/>
          <a:ext cx="9810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1</xdr:col>
      <xdr:colOff>828675</xdr:colOff>
      <xdr:row>51</xdr:row>
      <xdr:rowOff>9524</xdr:rowOff>
    </xdr:from>
    <xdr:to>
      <xdr:col>18</xdr:col>
      <xdr:colOff>485775</xdr:colOff>
      <xdr:row>52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42975" y="9705974"/>
          <a:ext cx="11772900" cy="6667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U.S. Census Bureau, Census 2000 Summary File 3, August 2002; 2019- 2023 5-year Estimates, American Community Survey, Tables B08012 B08302 &amp; B08130, December 2024.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: B08012, B08013, B08113, B08135, 2022.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Ocean County Department of Planning, March 2023.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W144"/>
  <sheetViews>
    <sheetView tabSelected="1" zoomScale="70" zoomScaleNormal="70" zoomScaleSheetLayoutView="75" workbookViewId="0">
      <selection activeCell="S7" sqref="S7"/>
    </sheetView>
  </sheetViews>
  <sheetFormatPr defaultColWidth="8.77734375" defaultRowHeight="15"/>
  <cols>
    <col min="1" max="1" width="1.33203125" style="1" customWidth="1"/>
    <col min="2" max="2" width="28.109375" style="2" customWidth="1"/>
    <col min="3" max="3" width="7.6640625" style="1" customWidth="1"/>
    <col min="4" max="4" width="7.88671875" style="1" customWidth="1"/>
    <col min="5" max="5" width="8.44140625" style="1" bestFit="1" customWidth="1"/>
    <col min="6" max="6" width="7.33203125" style="1" customWidth="1"/>
    <col min="7" max="7" width="7.44140625" style="1" customWidth="1"/>
    <col min="8" max="8" width="6.77734375" style="1" customWidth="1"/>
    <col min="9" max="9" width="6.88671875" style="1" customWidth="1"/>
    <col min="10" max="10" width="6.77734375" style="1" customWidth="1"/>
    <col min="11" max="11" width="7.33203125" style="1" customWidth="1"/>
    <col min="12" max="12" width="6.88671875" style="1" customWidth="1"/>
    <col min="13" max="13" width="7.44140625" style="1" customWidth="1"/>
    <col min="14" max="14" width="7.33203125" style="1" customWidth="1"/>
    <col min="15" max="15" width="7.44140625" style="1" customWidth="1"/>
    <col min="16" max="16" width="8.33203125" style="1" customWidth="1"/>
    <col min="17" max="17" width="7.77734375" style="1" customWidth="1"/>
    <col min="18" max="18" width="5.21875" style="1" bestFit="1" customWidth="1"/>
    <col min="19" max="21" width="5.77734375" style="10" customWidth="1"/>
    <col min="22" max="22" width="7.5546875" style="10" bestFit="1" customWidth="1"/>
    <col min="23" max="23" width="12.21875" style="1" customWidth="1"/>
    <col min="24" max="16384" width="8.77734375" style="1"/>
  </cols>
  <sheetData>
    <row r="1" spans="1:23" ht="23.25">
      <c r="A1" s="63" t="s">
        <v>89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21"/>
      <c r="U1" s="21"/>
      <c r="V1" s="21"/>
    </row>
    <row r="2" spans="1:23" ht="22.5" customHeight="1">
      <c r="A2" s="82" t="s">
        <v>48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</row>
    <row r="3" spans="1:23" ht="8.25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34"/>
      <c r="U3" s="34"/>
      <c r="V3" s="34"/>
    </row>
    <row r="4" spans="1:23" s="15" customFormat="1" ht="16.5" thickTop="1">
      <c r="A4" s="59"/>
      <c r="B4" s="67" t="s">
        <v>0</v>
      </c>
      <c r="C4" s="70" t="s">
        <v>47</v>
      </c>
      <c r="D4" s="75" t="s">
        <v>49</v>
      </c>
      <c r="E4" s="64" t="s">
        <v>50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  <c r="Q4" s="70" t="s">
        <v>34</v>
      </c>
      <c r="R4" s="78" t="s">
        <v>51</v>
      </c>
      <c r="S4" s="79"/>
      <c r="T4" s="35"/>
      <c r="U4" s="35"/>
      <c r="V4" s="35"/>
    </row>
    <row r="5" spans="1:23" s="15" customFormat="1" ht="46.5" customHeight="1">
      <c r="A5" s="60"/>
      <c r="B5" s="68"/>
      <c r="C5" s="71"/>
      <c r="D5" s="76"/>
      <c r="E5" s="73" t="s">
        <v>46</v>
      </c>
      <c r="F5" s="73" t="s">
        <v>35</v>
      </c>
      <c r="G5" s="73" t="s">
        <v>36</v>
      </c>
      <c r="H5" s="73" t="s">
        <v>37</v>
      </c>
      <c r="I5" s="73" t="s">
        <v>38</v>
      </c>
      <c r="J5" s="73" t="s">
        <v>39</v>
      </c>
      <c r="K5" s="73" t="s">
        <v>40</v>
      </c>
      <c r="L5" s="73" t="s">
        <v>41</v>
      </c>
      <c r="M5" s="73" t="s">
        <v>42</v>
      </c>
      <c r="N5" s="73" t="s">
        <v>43</v>
      </c>
      <c r="O5" s="73" t="s">
        <v>44</v>
      </c>
      <c r="P5" s="83" t="s">
        <v>45</v>
      </c>
      <c r="Q5" s="71"/>
      <c r="R5" s="80"/>
      <c r="S5" s="81"/>
      <c r="T5" s="35"/>
      <c r="U5" s="35"/>
      <c r="V5" s="35"/>
    </row>
    <row r="6" spans="1:23" s="12" customFormat="1" ht="16.5" thickBot="1">
      <c r="A6" s="61"/>
      <c r="B6" s="69"/>
      <c r="C6" s="72"/>
      <c r="D6" s="77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84"/>
      <c r="Q6" s="72"/>
      <c r="R6" s="62">
        <v>2000</v>
      </c>
      <c r="S6" s="87">
        <v>2021</v>
      </c>
      <c r="T6" s="36"/>
      <c r="U6" s="36"/>
      <c r="V6" s="36"/>
    </row>
    <row r="7" spans="1:23" ht="16.5" thickTop="1">
      <c r="A7" s="3"/>
      <c r="B7" s="4" t="s">
        <v>1</v>
      </c>
      <c r="C7" s="39">
        <v>10284</v>
      </c>
      <c r="D7" s="47">
        <v>9246</v>
      </c>
      <c r="E7" s="38">
        <v>329</v>
      </c>
      <c r="F7" s="38">
        <v>700</v>
      </c>
      <c r="G7" s="38">
        <v>1200</v>
      </c>
      <c r="H7" s="41">
        <v>1485</v>
      </c>
      <c r="I7" s="38">
        <v>1242</v>
      </c>
      <c r="J7" s="38">
        <v>662</v>
      </c>
      <c r="K7" s="38">
        <v>1141</v>
      </c>
      <c r="L7" s="38">
        <v>530</v>
      </c>
      <c r="M7" s="38">
        <v>505</v>
      </c>
      <c r="N7" s="38">
        <v>447</v>
      </c>
      <c r="O7" s="38">
        <v>675</v>
      </c>
      <c r="P7" s="41">
        <v>330</v>
      </c>
      <c r="Q7" s="51">
        <v>1038</v>
      </c>
      <c r="R7" s="5">
        <v>33.6</v>
      </c>
      <c r="S7" s="27">
        <f>W7/TIMEWORK!D7</f>
        <v>32.960199004975124</v>
      </c>
      <c r="T7" s="37"/>
      <c r="U7" s="37"/>
      <c r="V7" s="45"/>
      <c r="W7" s="88">
        <v>304750</v>
      </c>
    </row>
    <row r="8" spans="1:23" ht="15.75">
      <c r="A8" s="3"/>
      <c r="B8" s="4" t="s">
        <v>2</v>
      </c>
      <c r="C8" s="38">
        <v>111</v>
      </c>
      <c r="D8" s="48">
        <v>92</v>
      </c>
      <c r="E8" s="38">
        <v>16</v>
      </c>
      <c r="F8" s="38">
        <v>12</v>
      </c>
      <c r="G8" s="38">
        <v>8</v>
      </c>
      <c r="H8" s="41">
        <v>3</v>
      </c>
      <c r="I8" s="38">
        <v>3</v>
      </c>
      <c r="J8" s="38">
        <v>2</v>
      </c>
      <c r="K8" s="38">
        <v>1</v>
      </c>
      <c r="L8" s="38">
        <v>0</v>
      </c>
      <c r="M8" s="38">
        <v>0</v>
      </c>
      <c r="N8" s="38">
        <v>11</v>
      </c>
      <c r="O8" s="38">
        <v>26</v>
      </c>
      <c r="P8" s="41">
        <v>10</v>
      </c>
      <c r="Q8" s="52">
        <v>19</v>
      </c>
      <c r="R8" s="5">
        <v>34.799999999999997</v>
      </c>
      <c r="S8" s="28">
        <f>W8/D8</f>
        <v>36.793478260869563</v>
      </c>
      <c r="T8" s="32"/>
      <c r="U8" s="32"/>
      <c r="V8" s="46"/>
      <c r="W8" s="89">
        <v>3385</v>
      </c>
    </row>
    <row r="9" spans="1:23" ht="15.75">
      <c r="A9" s="3"/>
      <c r="B9" s="4" t="s">
        <v>3</v>
      </c>
      <c r="C9" s="38">
        <v>575</v>
      </c>
      <c r="D9" s="48">
        <v>490</v>
      </c>
      <c r="E9" s="38">
        <v>11</v>
      </c>
      <c r="F9" s="38">
        <v>56</v>
      </c>
      <c r="G9" s="38">
        <v>84</v>
      </c>
      <c r="H9" s="41">
        <v>48</v>
      </c>
      <c r="I9" s="38">
        <v>59</v>
      </c>
      <c r="J9" s="38">
        <v>23</v>
      </c>
      <c r="K9" s="38">
        <v>94</v>
      </c>
      <c r="L9" s="38">
        <v>20</v>
      </c>
      <c r="M9" s="38">
        <v>9</v>
      </c>
      <c r="N9" s="38">
        <v>20</v>
      </c>
      <c r="O9" s="38">
        <v>46</v>
      </c>
      <c r="P9" s="41">
        <v>20</v>
      </c>
      <c r="Q9" s="52">
        <v>85</v>
      </c>
      <c r="R9" s="5">
        <v>33.1</v>
      </c>
      <c r="S9" s="28">
        <f>W9/D9</f>
        <v>24.142857142857142</v>
      </c>
      <c r="T9" s="32"/>
      <c r="U9" s="32"/>
      <c r="V9" s="46"/>
      <c r="W9" s="89">
        <v>11830</v>
      </c>
    </row>
    <row r="10" spans="1:23" ht="8.1" customHeight="1">
      <c r="A10" s="3"/>
      <c r="B10" s="6"/>
      <c r="C10" s="53"/>
      <c r="D10" s="49"/>
      <c r="E10" s="53"/>
      <c r="F10" s="53"/>
      <c r="G10" s="53"/>
      <c r="H10" s="54"/>
      <c r="I10" s="49"/>
      <c r="J10" s="53"/>
      <c r="K10" s="53"/>
      <c r="L10" s="53"/>
      <c r="M10" s="53"/>
      <c r="N10" s="53"/>
      <c r="O10" s="53"/>
      <c r="P10" s="54"/>
      <c r="Q10" s="52"/>
      <c r="R10" s="5"/>
      <c r="S10" s="28"/>
      <c r="T10" s="32"/>
      <c r="U10" s="32"/>
      <c r="V10" s="46"/>
      <c r="W10" s="90"/>
    </row>
    <row r="11" spans="1:23" ht="15.75">
      <c r="A11" s="3"/>
      <c r="B11" s="4" t="s">
        <v>4</v>
      </c>
      <c r="C11" s="38">
        <v>505</v>
      </c>
      <c r="D11" s="48">
        <v>348</v>
      </c>
      <c r="E11" s="38">
        <v>34</v>
      </c>
      <c r="F11" s="38">
        <v>28</v>
      </c>
      <c r="G11" s="38">
        <v>48</v>
      </c>
      <c r="H11" s="41">
        <v>24</v>
      </c>
      <c r="I11" s="38">
        <v>43</v>
      </c>
      <c r="J11" s="38">
        <v>21</v>
      </c>
      <c r="K11" s="38">
        <v>39</v>
      </c>
      <c r="L11" s="38">
        <v>3</v>
      </c>
      <c r="M11" s="38">
        <v>14</v>
      </c>
      <c r="N11" s="38">
        <v>20</v>
      </c>
      <c r="O11" s="38">
        <v>21</v>
      </c>
      <c r="P11" s="41">
        <v>53</v>
      </c>
      <c r="Q11" s="52">
        <v>157</v>
      </c>
      <c r="R11" s="5">
        <v>29.1</v>
      </c>
      <c r="S11" s="28">
        <f t="shared" ref="S11:S49" si="0">W11/D11</f>
        <v>28.491379310344829</v>
      </c>
      <c r="T11" s="32"/>
      <c r="U11" s="32"/>
      <c r="V11" s="45"/>
      <c r="W11" s="88">
        <v>9915</v>
      </c>
    </row>
    <row r="12" spans="1:23" ht="15.75">
      <c r="A12" s="3"/>
      <c r="B12" s="4" t="s">
        <v>5</v>
      </c>
      <c r="C12" s="38">
        <v>5683</v>
      </c>
      <c r="D12" s="48">
        <v>5463</v>
      </c>
      <c r="E12" s="38">
        <v>100</v>
      </c>
      <c r="F12" s="38">
        <v>424</v>
      </c>
      <c r="G12" s="38">
        <v>660</v>
      </c>
      <c r="H12" s="41">
        <v>817</v>
      </c>
      <c r="I12" s="38">
        <v>691</v>
      </c>
      <c r="J12" s="38">
        <v>319</v>
      </c>
      <c r="K12" s="38">
        <v>410</v>
      </c>
      <c r="L12" s="38">
        <v>268</v>
      </c>
      <c r="M12" s="38">
        <v>293</v>
      </c>
      <c r="N12" s="38">
        <v>652</v>
      </c>
      <c r="O12" s="38">
        <v>518</v>
      </c>
      <c r="P12" s="41">
        <v>311</v>
      </c>
      <c r="Q12" s="52">
        <v>220</v>
      </c>
      <c r="R12" s="5">
        <v>29.7</v>
      </c>
      <c r="S12" s="28">
        <f t="shared" si="0"/>
        <v>28.492586490939043</v>
      </c>
      <c r="T12" s="32"/>
      <c r="U12" s="32"/>
      <c r="V12" s="45"/>
      <c r="W12" s="88">
        <v>155655</v>
      </c>
    </row>
    <row r="13" spans="1:23" ht="15.75">
      <c r="A13" s="3"/>
      <c r="B13" s="4" t="s">
        <v>6</v>
      </c>
      <c r="C13" s="38">
        <v>16351</v>
      </c>
      <c r="D13" s="48">
        <v>14758</v>
      </c>
      <c r="E13" s="38">
        <v>224</v>
      </c>
      <c r="F13" s="38">
        <v>1023</v>
      </c>
      <c r="G13" s="38">
        <v>1464</v>
      </c>
      <c r="H13" s="41">
        <v>2077</v>
      </c>
      <c r="I13" s="38">
        <v>1887</v>
      </c>
      <c r="J13" s="38">
        <v>1127</v>
      </c>
      <c r="K13" s="38">
        <v>1750</v>
      </c>
      <c r="L13" s="38">
        <v>227</v>
      </c>
      <c r="M13" s="38">
        <v>700</v>
      </c>
      <c r="N13" s="38">
        <v>1685</v>
      </c>
      <c r="O13" s="38">
        <v>1661</v>
      </c>
      <c r="P13" s="41">
        <v>933</v>
      </c>
      <c r="Q13" s="52">
        <v>1593</v>
      </c>
      <c r="R13" s="5">
        <v>33.5</v>
      </c>
      <c r="S13" s="28">
        <f>W13/D13</f>
        <v>36.035031847133759</v>
      </c>
      <c r="T13" s="32"/>
      <c r="U13" s="32"/>
      <c r="V13" s="45"/>
      <c r="W13" s="88">
        <v>531805</v>
      </c>
    </row>
    <row r="14" spans="1:23" ht="7.5" customHeight="1">
      <c r="A14" s="3"/>
      <c r="B14" s="6"/>
      <c r="C14" s="53"/>
      <c r="D14" s="49"/>
      <c r="E14" s="53"/>
      <c r="F14" s="53"/>
      <c r="G14" s="53"/>
      <c r="H14" s="54"/>
      <c r="I14" s="49"/>
      <c r="J14" s="53"/>
      <c r="K14" s="53"/>
      <c r="L14" s="53"/>
      <c r="M14" s="53"/>
      <c r="N14" s="53"/>
      <c r="O14" s="53"/>
      <c r="P14" s="54"/>
      <c r="Q14" s="52"/>
      <c r="R14" s="5"/>
      <c r="S14" s="28"/>
      <c r="T14" s="32"/>
      <c r="U14" s="32"/>
      <c r="V14" s="46"/>
      <c r="W14" s="90"/>
    </row>
    <row r="15" spans="1:23" ht="15.75">
      <c r="A15" s="3"/>
      <c r="B15" s="4" t="s">
        <v>7</v>
      </c>
      <c r="C15" s="49">
        <v>38488</v>
      </c>
      <c r="D15" s="48">
        <v>34625</v>
      </c>
      <c r="E15" s="38">
        <v>994</v>
      </c>
      <c r="F15" s="38">
        <v>3472</v>
      </c>
      <c r="G15" s="38">
        <v>4222</v>
      </c>
      <c r="H15" s="41">
        <v>5848</v>
      </c>
      <c r="I15" s="38">
        <v>4766</v>
      </c>
      <c r="J15" s="38">
        <v>2171</v>
      </c>
      <c r="K15" s="38">
        <v>3835</v>
      </c>
      <c r="L15" s="38">
        <v>1151</v>
      </c>
      <c r="M15" s="38">
        <v>1146</v>
      </c>
      <c r="N15" s="38">
        <v>2397</v>
      </c>
      <c r="O15" s="38">
        <v>3052</v>
      </c>
      <c r="P15" s="41">
        <v>1571</v>
      </c>
      <c r="Q15" s="52">
        <v>3863</v>
      </c>
      <c r="R15" s="5">
        <v>33.299999999999997</v>
      </c>
      <c r="S15" s="28">
        <f t="shared" si="0"/>
        <v>29.758411552346569</v>
      </c>
      <c r="T15" s="32"/>
      <c r="U15" s="32"/>
      <c r="V15" s="45"/>
      <c r="W15" s="88">
        <v>1030385</v>
      </c>
    </row>
    <row r="16" spans="1:23" ht="15.75">
      <c r="A16" s="3"/>
      <c r="B16" s="4" t="s">
        <v>8</v>
      </c>
      <c r="C16" s="38">
        <v>799</v>
      </c>
      <c r="D16" s="48">
        <v>723</v>
      </c>
      <c r="E16" s="38">
        <v>8</v>
      </c>
      <c r="F16" s="38">
        <v>97</v>
      </c>
      <c r="G16" s="38">
        <v>88</v>
      </c>
      <c r="H16" s="41">
        <v>106</v>
      </c>
      <c r="I16" s="38">
        <v>83</v>
      </c>
      <c r="J16" s="38">
        <v>24</v>
      </c>
      <c r="K16" s="38">
        <v>57</v>
      </c>
      <c r="L16" s="38">
        <v>75</v>
      </c>
      <c r="M16" s="38">
        <v>55</v>
      </c>
      <c r="N16" s="38">
        <v>56</v>
      </c>
      <c r="O16" s="38">
        <v>65</v>
      </c>
      <c r="P16" s="41">
        <v>9</v>
      </c>
      <c r="Q16" s="52">
        <v>76</v>
      </c>
      <c r="R16" s="5">
        <v>30.6</v>
      </c>
      <c r="S16" s="28">
        <f>W16/D16</f>
        <v>34.723374827109268</v>
      </c>
      <c r="T16" s="32"/>
      <c r="U16" s="32"/>
      <c r="V16" s="45"/>
      <c r="W16" s="88">
        <v>25105</v>
      </c>
    </row>
    <row r="17" spans="1:23" ht="15.75">
      <c r="A17" s="3"/>
      <c r="B17" s="4" t="s">
        <v>9</v>
      </c>
      <c r="C17" s="38">
        <v>190</v>
      </c>
      <c r="D17" s="48">
        <v>147</v>
      </c>
      <c r="E17" s="38">
        <v>13</v>
      </c>
      <c r="F17" s="38">
        <v>25</v>
      </c>
      <c r="G17" s="38">
        <v>22</v>
      </c>
      <c r="H17" s="41">
        <v>21</v>
      </c>
      <c r="I17" s="38">
        <v>21</v>
      </c>
      <c r="J17" s="38">
        <v>4</v>
      </c>
      <c r="K17" s="38">
        <v>5</v>
      </c>
      <c r="L17" s="38">
        <v>3</v>
      </c>
      <c r="M17" s="38">
        <v>1</v>
      </c>
      <c r="N17" s="38">
        <v>6</v>
      </c>
      <c r="O17" s="38">
        <v>10</v>
      </c>
      <c r="P17" s="41">
        <v>16</v>
      </c>
      <c r="Q17" s="52">
        <v>43</v>
      </c>
      <c r="R17" s="5">
        <v>22.4</v>
      </c>
      <c r="S17" s="28">
        <f t="shared" si="0"/>
        <v>26.73469387755102</v>
      </c>
      <c r="T17" s="32"/>
      <c r="U17" s="32"/>
      <c r="V17" s="46"/>
      <c r="W17" s="89">
        <v>3930</v>
      </c>
    </row>
    <row r="18" spans="1:23" ht="8.1" customHeight="1">
      <c r="A18" s="3"/>
      <c r="B18" s="6"/>
      <c r="C18" s="53"/>
      <c r="D18" s="49"/>
      <c r="E18" s="53"/>
      <c r="F18" s="53"/>
      <c r="G18" s="53"/>
      <c r="H18" s="54"/>
      <c r="I18" s="49"/>
      <c r="J18" s="53"/>
      <c r="K18" s="53"/>
      <c r="L18" s="53"/>
      <c r="M18" s="53"/>
      <c r="N18" s="53"/>
      <c r="O18" s="53"/>
      <c r="P18" s="54"/>
      <c r="Q18" s="52"/>
      <c r="R18" s="5"/>
      <c r="S18" s="28"/>
      <c r="T18" s="32"/>
      <c r="U18" s="32"/>
      <c r="V18" s="46"/>
      <c r="W18" s="90"/>
    </row>
    <row r="19" spans="1:23" ht="15.75">
      <c r="A19" s="3"/>
      <c r="B19" s="4" t="s">
        <v>10</v>
      </c>
      <c r="C19" s="38">
        <v>811</v>
      </c>
      <c r="D19" s="48">
        <v>694</v>
      </c>
      <c r="E19" s="38">
        <v>21</v>
      </c>
      <c r="F19" s="38">
        <v>75</v>
      </c>
      <c r="G19" s="38">
        <v>89</v>
      </c>
      <c r="H19" s="41">
        <v>92</v>
      </c>
      <c r="I19" s="38">
        <v>74</v>
      </c>
      <c r="J19" s="38">
        <v>24</v>
      </c>
      <c r="K19" s="38">
        <v>105</v>
      </c>
      <c r="L19" s="38">
        <v>20</v>
      </c>
      <c r="M19" s="38">
        <v>21</v>
      </c>
      <c r="N19" s="38">
        <v>73</v>
      </c>
      <c r="O19" s="38">
        <v>67</v>
      </c>
      <c r="P19" s="41">
        <v>33</v>
      </c>
      <c r="Q19" s="52">
        <v>117</v>
      </c>
      <c r="R19" s="5">
        <v>27.8</v>
      </c>
      <c r="S19" s="28">
        <f t="shared" si="0"/>
        <v>29.157060518731988</v>
      </c>
      <c r="T19" s="32"/>
      <c r="U19" s="32"/>
      <c r="V19" s="45"/>
      <c r="W19" s="88">
        <v>20235</v>
      </c>
    </row>
    <row r="20" spans="1:23" ht="15.75">
      <c r="A20" s="3"/>
      <c r="B20" s="4" t="s">
        <v>11</v>
      </c>
      <c r="C20" s="38">
        <v>27797</v>
      </c>
      <c r="D20" s="48">
        <v>24595</v>
      </c>
      <c r="E20" s="38">
        <v>273</v>
      </c>
      <c r="F20" s="38">
        <v>1168</v>
      </c>
      <c r="G20" s="38">
        <v>2279</v>
      </c>
      <c r="H20" s="41">
        <v>2285</v>
      </c>
      <c r="I20" s="38">
        <v>3247</v>
      </c>
      <c r="J20" s="38">
        <v>1920</v>
      </c>
      <c r="K20" s="38">
        <v>3491</v>
      </c>
      <c r="L20" s="38">
        <v>1376</v>
      </c>
      <c r="M20" s="38">
        <v>1505</v>
      </c>
      <c r="N20" s="38">
        <v>3407</v>
      </c>
      <c r="O20" s="38">
        <v>2330</v>
      </c>
      <c r="P20" s="41">
        <v>1314</v>
      </c>
      <c r="Q20" s="52">
        <v>3202</v>
      </c>
      <c r="R20" s="5">
        <v>36.799999999999997</v>
      </c>
      <c r="S20" s="28">
        <f t="shared" si="0"/>
        <v>36.405570237853219</v>
      </c>
      <c r="T20" s="32"/>
      <c r="U20" s="32"/>
      <c r="V20" s="45"/>
      <c r="W20" s="88">
        <v>895395</v>
      </c>
    </row>
    <row r="21" spans="1:23" ht="15.75">
      <c r="A21" s="3"/>
      <c r="B21" s="4" t="s">
        <v>12</v>
      </c>
      <c r="C21" s="38">
        <v>14339</v>
      </c>
      <c r="D21" s="38">
        <v>12421</v>
      </c>
      <c r="E21" s="38">
        <v>311</v>
      </c>
      <c r="F21" s="38">
        <v>1631</v>
      </c>
      <c r="G21" s="38">
        <v>1013</v>
      </c>
      <c r="H21" s="41">
        <v>1053</v>
      </c>
      <c r="I21" s="38">
        <v>1708</v>
      </c>
      <c r="J21" s="38">
        <v>1011</v>
      </c>
      <c r="K21" s="38">
        <v>1578</v>
      </c>
      <c r="L21" s="38">
        <v>505</v>
      </c>
      <c r="M21" s="38">
        <v>659</v>
      </c>
      <c r="N21" s="38">
        <v>837</v>
      </c>
      <c r="O21" s="38">
        <v>1446</v>
      </c>
      <c r="P21" s="41">
        <v>669</v>
      </c>
      <c r="Q21" s="52">
        <v>1918</v>
      </c>
      <c r="R21" s="5">
        <v>33.4</v>
      </c>
      <c r="S21" s="28">
        <f t="shared" si="0"/>
        <v>33.413976330408182</v>
      </c>
      <c r="T21" s="32"/>
      <c r="U21" s="32"/>
      <c r="V21" s="45"/>
      <c r="W21" s="88">
        <v>415035</v>
      </c>
    </row>
    <row r="22" spans="1:23" ht="8.1" customHeight="1">
      <c r="A22" s="3"/>
      <c r="B22" s="6"/>
      <c r="C22" s="53"/>
      <c r="D22" s="49"/>
      <c r="E22" s="53"/>
      <c r="F22" s="53"/>
      <c r="G22" s="53"/>
      <c r="H22" s="54"/>
      <c r="I22" s="49"/>
      <c r="J22" s="53"/>
      <c r="K22" s="53"/>
      <c r="L22" s="53"/>
      <c r="M22" s="53"/>
      <c r="N22" s="53"/>
      <c r="O22" s="53"/>
      <c r="P22" s="54"/>
      <c r="Q22" s="52"/>
      <c r="R22" s="5"/>
      <c r="S22" s="28"/>
      <c r="T22" s="32"/>
      <c r="U22" s="32"/>
      <c r="V22" s="46"/>
      <c r="W22" s="90"/>
    </row>
    <row r="23" spans="1:23" ht="15.75">
      <c r="A23" s="3"/>
      <c r="B23" s="4" t="s">
        <v>13</v>
      </c>
      <c r="C23" s="38">
        <v>1194</v>
      </c>
      <c r="D23" s="48">
        <v>1109</v>
      </c>
      <c r="E23" s="38">
        <v>73</v>
      </c>
      <c r="F23" s="38">
        <v>170</v>
      </c>
      <c r="G23" s="38">
        <v>191</v>
      </c>
      <c r="H23" s="41">
        <v>77</v>
      </c>
      <c r="I23" s="38">
        <v>95</v>
      </c>
      <c r="J23" s="38">
        <v>67</v>
      </c>
      <c r="K23" s="38">
        <v>43</v>
      </c>
      <c r="L23" s="38">
        <v>60</v>
      </c>
      <c r="M23" s="38">
        <v>41</v>
      </c>
      <c r="N23" s="38">
        <v>111</v>
      </c>
      <c r="O23" s="38">
        <v>113</v>
      </c>
      <c r="P23" s="41">
        <v>68</v>
      </c>
      <c r="Q23" s="52">
        <v>85</v>
      </c>
      <c r="R23" s="5">
        <v>25.9</v>
      </c>
      <c r="S23" s="28">
        <f t="shared" si="0"/>
        <v>30.045085662759242</v>
      </c>
      <c r="T23" s="32"/>
      <c r="U23" s="32"/>
      <c r="V23" s="45"/>
      <c r="W23" s="88">
        <v>33320</v>
      </c>
    </row>
    <row r="24" spans="1:23" ht="15.75">
      <c r="A24" s="3"/>
      <c r="B24" s="4" t="s">
        <v>14</v>
      </c>
      <c r="C24" s="38">
        <v>36439</v>
      </c>
      <c r="D24" s="48">
        <v>31773</v>
      </c>
      <c r="E24" s="38">
        <v>689</v>
      </c>
      <c r="F24" s="38">
        <v>4254</v>
      </c>
      <c r="G24" s="38">
        <v>6860</v>
      </c>
      <c r="H24" s="41">
        <v>6728</v>
      </c>
      <c r="I24" s="38">
        <v>3871</v>
      </c>
      <c r="J24" s="38">
        <v>1119</v>
      </c>
      <c r="K24" s="38">
        <v>1745</v>
      </c>
      <c r="L24" s="38">
        <v>398</v>
      </c>
      <c r="M24" s="38">
        <v>863</v>
      </c>
      <c r="N24" s="38">
        <v>1163</v>
      </c>
      <c r="O24" s="38">
        <v>2193</v>
      </c>
      <c r="P24" s="41">
        <v>1890</v>
      </c>
      <c r="Q24" s="52">
        <v>4666</v>
      </c>
      <c r="R24" s="5">
        <v>28.5</v>
      </c>
      <c r="S24" s="28">
        <f t="shared" si="0"/>
        <v>22.934881817895697</v>
      </c>
      <c r="T24" s="32"/>
      <c r="U24" s="32"/>
      <c r="V24" s="45"/>
      <c r="W24" s="88">
        <v>728710</v>
      </c>
    </row>
    <row r="25" spans="1:23" ht="15.75">
      <c r="A25" s="3"/>
      <c r="B25" s="4" t="s">
        <v>15</v>
      </c>
      <c r="C25" s="38">
        <v>775</v>
      </c>
      <c r="D25" s="48">
        <v>638</v>
      </c>
      <c r="E25" s="38">
        <v>36</v>
      </c>
      <c r="F25" s="38">
        <v>36</v>
      </c>
      <c r="G25" s="38">
        <v>49</v>
      </c>
      <c r="H25" s="41">
        <v>126</v>
      </c>
      <c r="I25" s="38">
        <v>67</v>
      </c>
      <c r="J25" s="38">
        <v>21</v>
      </c>
      <c r="K25" s="38">
        <v>43</v>
      </c>
      <c r="L25" s="38">
        <v>3</v>
      </c>
      <c r="M25" s="38">
        <v>5</v>
      </c>
      <c r="N25" s="38">
        <v>66</v>
      </c>
      <c r="O25" s="38">
        <v>70</v>
      </c>
      <c r="P25" s="41">
        <v>116</v>
      </c>
      <c r="Q25" s="52">
        <v>137</v>
      </c>
      <c r="R25" s="5">
        <v>32.200000000000003</v>
      </c>
      <c r="S25" s="28">
        <f t="shared" si="0"/>
        <v>46.865203761755488</v>
      </c>
      <c r="T25" s="32"/>
      <c r="U25" s="32"/>
      <c r="V25" s="45"/>
      <c r="W25" s="88">
        <v>29900</v>
      </c>
    </row>
    <row r="26" spans="1:23" ht="8.1" customHeight="1">
      <c r="A26" s="3"/>
      <c r="B26" s="6"/>
      <c r="C26" s="53"/>
      <c r="D26" s="49"/>
      <c r="E26" s="53"/>
      <c r="F26" s="53"/>
      <c r="G26" s="53"/>
      <c r="H26" s="54"/>
      <c r="I26" s="49"/>
      <c r="J26" s="53"/>
      <c r="K26" s="53"/>
      <c r="L26" s="53"/>
      <c r="M26" s="53"/>
      <c r="N26" s="53"/>
      <c r="O26" s="53"/>
      <c r="P26" s="54"/>
      <c r="Q26" s="52"/>
      <c r="R26" s="5"/>
      <c r="S26" s="28"/>
      <c r="T26" s="32"/>
      <c r="U26" s="32"/>
      <c r="V26" s="46"/>
      <c r="W26" s="90"/>
    </row>
    <row r="27" spans="1:23" ht="15.75">
      <c r="A27" s="3"/>
      <c r="B27" s="4" t="s">
        <v>16</v>
      </c>
      <c r="C27" s="38">
        <v>9832</v>
      </c>
      <c r="D27" s="48">
        <v>8812</v>
      </c>
      <c r="E27" s="38">
        <v>335</v>
      </c>
      <c r="F27" s="38">
        <v>535</v>
      </c>
      <c r="G27" s="38">
        <v>919</v>
      </c>
      <c r="H27" s="41">
        <v>855</v>
      </c>
      <c r="I27" s="38">
        <v>849</v>
      </c>
      <c r="J27" s="38">
        <v>669</v>
      </c>
      <c r="K27" s="38">
        <v>1084</v>
      </c>
      <c r="L27" s="38">
        <v>483</v>
      </c>
      <c r="M27" s="38">
        <v>422</v>
      </c>
      <c r="N27" s="38">
        <v>1129</v>
      </c>
      <c r="O27" s="38">
        <v>1092</v>
      </c>
      <c r="P27" s="41">
        <v>440</v>
      </c>
      <c r="Q27" s="52">
        <v>1020</v>
      </c>
      <c r="R27" s="5">
        <v>34.700000000000003</v>
      </c>
      <c r="S27" s="28">
        <f>W27/D27</f>
        <v>32.94030866999546</v>
      </c>
      <c r="T27" s="32"/>
      <c r="U27" s="32"/>
      <c r="V27" s="45"/>
      <c r="W27" s="88">
        <v>290270</v>
      </c>
    </row>
    <row r="28" spans="1:23" ht="15.75">
      <c r="A28" s="3"/>
      <c r="B28" s="4" t="s">
        <v>17</v>
      </c>
      <c r="C28" s="38">
        <v>1147</v>
      </c>
      <c r="D28" s="48">
        <v>785</v>
      </c>
      <c r="E28" s="38">
        <v>86</v>
      </c>
      <c r="F28" s="38">
        <v>34</v>
      </c>
      <c r="G28" s="38">
        <v>92</v>
      </c>
      <c r="H28" s="41">
        <v>149</v>
      </c>
      <c r="I28" s="38">
        <v>108</v>
      </c>
      <c r="J28" s="38">
        <v>76</v>
      </c>
      <c r="K28" s="38">
        <v>19</v>
      </c>
      <c r="L28" s="38">
        <v>0</v>
      </c>
      <c r="M28" s="38">
        <v>22</v>
      </c>
      <c r="N28" s="38">
        <v>103</v>
      </c>
      <c r="O28" s="38">
        <v>57</v>
      </c>
      <c r="P28" s="41">
        <v>39</v>
      </c>
      <c r="Q28" s="52">
        <v>362</v>
      </c>
      <c r="R28" s="5">
        <v>40</v>
      </c>
      <c r="S28" s="28">
        <f t="shared" si="0"/>
        <v>27.598726114649683</v>
      </c>
      <c r="T28" s="32"/>
      <c r="U28" s="32"/>
      <c r="V28" s="45"/>
      <c r="W28" s="88">
        <v>21665</v>
      </c>
    </row>
    <row r="29" spans="1:23" ht="15.75">
      <c r="A29" s="3"/>
      <c r="B29" s="4" t="s">
        <v>18</v>
      </c>
      <c r="C29" s="49">
        <v>15427</v>
      </c>
      <c r="D29" s="48">
        <v>13818</v>
      </c>
      <c r="E29" s="48">
        <v>126</v>
      </c>
      <c r="F29" s="48">
        <v>944</v>
      </c>
      <c r="G29" s="48">
        <v>1342</v>
      </c>
      <c r="H29" s="55">
        <v>1545</v>
      </c>
      <c r="I29" s="48">
        <v>1848</v>
      </c>
      <c r="J29" s="48">
        <v>960</v>
      </c>
      <c r="K29" s="48">
        <v>2148</v>
      </c>
      <c r="L29" s="48">
        <v>249</v>
      </c>
      <c r="M29" s="48">
        <v>1161</v>
      </c>
      <c r="N29" s="48">
        <v>1198</v>
      </c>
      <c r="O29" s="48">
        <v>1676</v>
      </c>
      <c r="P29" s="55">
        <v>621</v>
      </c>
      <c r="Q29" s="52">
        <v>1609</v>
      </c>
      <c r="R29" s="5">
        <v>31.8</v>
      </c>
      <c r="S29" s="28">
        <f t="shared" si="0"/>
        <v>29.640324214792301</v>
      </c>
      <c r="T29" s="32"/>
      <c r="U29" s="32"/>
      <c r="V29" s="45"/>
      <c r="W29" s="88">
        <v>409570</v>
      </c>
    </row>
    <row r="30" spans="1:23" ht="8.1" customHeight="1">
      <c r="A30" s="3"/>
      <c r="B30" s="6"/>
      <c r="C30" s="53"/>
      <c r="D30" s="49"/>
      <c r="E30" s="53"/>
      <c r="F30" s="53"/>
      <c r="G30" s="53"/>
      <c r="H30" s="54"/>
      <c r="I30" s="49"/>
      <c r="J30" s="53"/>
      <c r="K30" s="53"/>
      <c r="L30" s="53"/>
      <c r="M30" s="53"/>
      <c r="N30" s="53"/>
      <c r="O30" s="53"/>
      <c r="P30" s="54"/>
      <c r="Q30" s="52"/>
      <c r="R30" s="5"/>
      <c r="S30" s="28"/>
      <c r="T30" s="32"/>
      <c r="U30" s="32"/>
      <c r="V30" s="46"/>
      <c r="W30" s="90"/>
    </row>
    <row r="31" spans="1:23" ht="15.75">
      <c r="A31" s="3"/>
      <c r="B31" s="4" t="s">
        <v>19</v>
      </c>
      <c r="C31" s="49">
        <v>200</v>
      </c>
      <c r="D31" s="48">
        <v>111</v>
      </c>
      <c r="E31" s="48">
        <v>0</v>
      </c>
      <c r="F31" s="48">
        <v>8</v>
      </c>
      <c r="G31" s="48">
        <v>4</v>
      </c>
      <c r="H31" s="55">
        <v>19</v>
      </c>
      <c r="I31" s="48">
        <v>9</v>
      </c>
      <c r="J31" s="48">
        <v>10</v>
      </c>
      <c r="K31" s="48">
        <v>13</v>
      </c>
      <c r="L31" s="48">
        <v>3</v>
      </c>
      <c r="M31" s="48">
        <v>2</v>
      </c>
      <c r="N31" s="48">
        <v>7</v>
      </c>
      <c r="O31" s="48">
        <v>18</v>
      </c>
      <c r="P31" s="55">
        <v>18</v>
      </c>
      <c r="Q31" s="52">
        <v>89</v>
      </c>
      <c r="R31" s="5">
        <v>51</v>
      </c>
      <c r="S31" s="28">
        <f t="shared" si="0"/>
        <v>46.306306306306304</v>
      </c>
      <c r="T31" s="32"/>
      <c r="U31" s="32"/>
      <c r="V31" s="46"/>
      <c r="W31" s="89">
        <v>5140</v>
      </c>
    </row>
    <row r="32" spans="1:23" ht="15.75">
      <c r="A32" s="3"/>
      <c r="B32" s="4" t="s">
        <v>20</v>
      </c>
      <c r="C32" s="49">
        <v>3845</v>
      </c>
      <c r="D32" s="48">
        <v>3403</v>
      </c>
      <c r="E32" s="48">
        <v>46</v>
      </c>
      <c r="F32" s="48">
        <v>397</v>
      </c>
      <c r="G32" s="48">
        <v>315</v>
      </c>
      <c r="H32" s="55">
        <v>286</v>
      </c>
      <c r="I32" s="48">
        <v>409</v>
      </c>
      <c r="J32" s="48">
        <v>157</v>
      </c>
      <c r="K32" s="48">
        <v>286</v>
      </c>
      <c r="L32" s="48">
        <v>149</v>
      </c>
      <c r="M32" s="48">
        <v>91</v>
      </c>
      <c r="N32" s="48">
        <v>220</v>
      </c>
      <c r="O32" s="48">
        <v>663</v>
      </c>
      <c r="P32" s="55">
        <v>384</v>
      </c>
      <c r="Q32" s="52">
        <v>442</v>
      </c>
      <c r="R32" s="5">
        <v>34.5</v>
      </c>
      <c r="S32" s="28">
        <f t="shared" si="0"/>
        <v>36.979136056420806</v>
      </c>
      <c r="T32" s="32"/>
      <c r="U32" s="32"/>
      <c r="V32" s="45"/>
      <c r="W32" s="88">
        <v>125840</v>
      </c>
    </row>
    <row r="33" spans="1:23" ht="15.75">
      <c r="A33" s="3"/>
      <c r="B33" s="4" t="s">
        <v>21</v>
      </c>
      <c r="C33" s="49">
        <v>797</v>
      </c>
      <c r="D33" s="48">
        <v>741</v>
      </c>
      <c r="E33" s="48">
        <v>14</v>
      </c>
      <c r="F33" s="48">
        <v>67</v>
      </c>
      <c r="G33" s="48">
        <v>47</v>
      </c>
      <c r="H33" s="55">
        <v>39</v>
      </c>
      <c r="I33" s="48">
        <v>219</v>
      </c>
      <c r="J33" s="48">
        <v>26</v>
      </c>
      <c r="K33" s="48">
        <v>117</v>
      </c>
      <c r="L33" s="48">
        <v>25</v>
      </c>
      <c r="M33" s="48">
        <v>37</v>
      </c>
      <c r="N33" s="48">
        <v>104</v>
      </c>
      <c r="O33" s="48">
        <v>37</v>
      </c>
      <c r="P33" s="55">
        <v>9</v>
      </c>
      <c r="Q33" s="52">
        <v>56</v>
      </c>
      <c r="R33" s="5">
        <v>35.6</v>
      </c>
      <c r="S33" s="28">
        <f t="shared" si="0"/>
        <v>24.176788124156545</v>
      </c>
      <c r="T33" s="32"/>
      <c r="U33" s="32"/>
      <c r="V33" s="45"/>
      <c r="W33" s="88">
        <v>17915</v>
      </c>
    </row>
    <row r="34" spans="1:23" ht="8.1" customHeight="1">
      <c r="A34" s="3"/>
      <c r="B34" s="6"/>
      <c r="C34" s="53"/>
      <c r="D34" s="49"/>
      <c r="E34" s="53"/>
      <c r="F34" s="53"/>
      <c r="G34" s="53"/>
      <c r="H34" s="54"/>
      <c r="I34" s="49"/>
      <c r="J34" s="53"/>
      <c r="K34" s="53"/>
      <c r="L34" s="53"/>
      <c r="M34" s="53"/>
      <c r="N34" s="53"/>
      <c r="O34" s="53"/>
      <c r="P34" s="54"/>
      <c r="Q34" s="52"/>
      <c r="R34" s="5"/>
      <c r="S34" s="28"/>
      <c r="T34" s="32"/>
      <c r="U34" s="32"/>
      <c r="V34" s="46"/>
      <c r="W34" s="90"/>
    </row>
    <row r="35" spans="1:23" ht="15.75">
      <c r="A35" s="3"/>
      <c r="B35" s="4" t="s">
        <v>22</v>
      </c>
      <c r="C35" s="38">
        <v>1322</v>
      </c>
      <c r="D35" s="48">
        <v>1178</v>
      </c>
      <c r="E35" s="38">
        <v>14</v>
      </c>
      <c r="F35" s="38">
        <v>88</v>
      </c>
      <c r="G35" s="38">
        <v>94</v>
      </c>
      <c r="H35" s="41">
        <v>456</v>
      </c>
      <c r="I35" s="38">
        <v>185</v>
      </c>
      <c r="J35" s="38">
        <v>39</v>
      </c>
      <c r="K35" s="38">
        <v>101</v>
      </c>
      <c r="L35" s="38">
        <v>9</v>
      </c>
      <c r="M35" s="38">
        <v>41</v>
      </c>
      <c r="N35" s="38">
        <v>50</v>
      </c>
      <c r="O35" s="38">
        <v>76</v>
      </c>
      <c r="P35" s="41">
        <v>25</v>
      </c>
      <c r="Q35" s="52">
        <v>144</v>
      </c>
      <c r="R35" s="5">
        <v>31</v>
      </c>
      <c r="S35" s="28">
        <f t="shared" si="0"/>
        <v>26.969439728353141</v>
      </c>
      <c r="T35" s="32"/>
      <c r="U35" s="32"/>
      <c r="V35" s="45"/>
      <c r="W35" s="88">
        <v>31770</v>
      </c>
    </row>
    <row r="36" spans="1:23" ht="15.75">
      <c r="A36" s="3"/>
      <c r="B36" s="4" t="s">
        <v>23</v>
      </c>
      <c r="C36" s="49">
        <v>4269</v>
      </c>
      <c r="D36" s="48">
        <v>3904</v>
      </c>
      <c r="E36" s="48">
        <v>118</v>
      </c>
      <c r="F36" s="38">
        <v>379</v>
      </c>
      <c r="G36" s="38">
        <v>260</v>
      </c>
      <c r="H36" s="41">
        <v>303</v>
      </c>
      <c r="I36" s="38">
        <v>208</v>
      </c>
      <c r="J36" s="38">
        <v>313</v>
      </c>
      <c r="K36" s="38">
        <v>504</v>
      </c>
      <c r="L36" s="38">
        <v>154</v>
      </c>
      <c r="M36" s="38">
        <v>580</v>
      </c>
      <c r="N36" s="38">
        <v>503</v>
      </c>
      <c r="O36" s="38">
        <v>516</v>
      </c>
      <c r="P36" s="41">
        <v>66</v>
      </c>
      <c r="Q36" s="52">
        <v>365</v>
      </c>
      <c r="R36" s="5">
        <v>32.9</v>
      </c>
      <c r="S36" s="28">
        <f t="shared" si="0"/>
        <v>37.056864754098363</v>
      </c>
      <c r="T36" s="32"/>
      <c r="U36" s="32"/>
      <c r="V36" s="45"/>
      <c r="W36" s="88">
        <v>144670</v>
      </c>
    </row>
    <row r="37" spans="1:23" ht="15.75">
      <c r="A37" s="3"/>
      <c r="B37" s="4" t="s">
        <v>24</v>
      </c>
      <c r="C37" s="38">
        <v>10915</v>
      </c>
      <c r="D37" s="48">
        <v>9599</v>
      </c>
      <c r="E37" s="38">
        <v>572</v>
      </c>
      <c r="F37" s="38">
        <v>1063</v>
      </c>
      <c r="G37" s="38">
        <v>904</v>
      </c>
      <c r="H37" s="41">
        <v>1182</v>
      </c>
      <c r="I37" s="38">
        <v>1278</v>
      </c>
      <c r="J37" s="38">
        <v>437</v>
      </c>
      <c r="K37" s="38">
        <v>957</v>
      </c>
      <c r="L37" s="38">
        <v>447</v>
      </c>
      <c r="M37" s="38">
        <v>428</v>
      </c>
      <c r="N37" s="38">
        <v>778</v>
      </c>
      <c r="O37" s="38">
        <v>1135</v>
      </c>
      <c r="P37" s="41">
        <v>418</v>
      </c>
      <c r="Q37" s="52">
        <v>1316</v>
      </c>
      <c r="R37" s="5">
        <v>31.3</v>
      </c>
      <c r="S37" s="28">
        <f t="shared" si="0"/>
        <v>33.207104906761124</v>
      </c>
      <c r="T37" s="32"/>
      <c r="U37" s="32"/>
      <c r="V37" s="45"/>
      <c r="W37" s="88">
        <v>318755</v>
      </c>
    </row>
    <row r="38" spans="1:23" ht="8.1" customHeight="1">
      <c r="A38" s="3"/>
      <c r="B38" s="6"/>
      <c r="C38" s="53"/>
      <c r="D38" s="49"/>
      <c r="E38" s="53"/>
      <c r="F38" s="53"/>
      <c r="G38" s="53"/>
      <c r="H38" s="54"/>
      <c r="I38" s="49"/>
      <c r="J38" s="53"/>
      <c r="K38" s="53"/>
      <c r="L38" s="53"/>
      <c r="M38" s="53"/>
      <c r="N38" s="53"/>
      <c r="O38" s="53"/>
      <c r="P38" s="54"/>
      <c r="Q38" s="52"/>
      <c r="R38" s="5"/>
      <c r="S38" s="28"/>
      <c r="T38" s="32"/>
      <c r="U38" s="32"/>
      <c r="V38" s="46"/>
      <c r="W38" s="90"/>
    </row>
    <row r="39" spans="1:23" ht="15.75">
      <c r="A39" s="3"/>
      <c r="B39" s="4" t="s">
        <v>25</v>
      </c>
      <c r="C39" s="38">
        <v>2589</v>
      </c>
      <c r="D39" s="48">
        <v>2303</v>
      </c>
      <c r="E39" s="38">
        <v>248</v>
      </c>
      <c r="F39" s="38">
        <v>351</v>
      </c>
      <c r="G39" s="38">
        <v>288</v>
      </c>
      <c r="H39" s="41">
        <v>86</v>
      </c>
      <c r="I39" s="38">
        <v>142</v>
      </c>
      <c r="J39" s="38">
        <v>60</v>
      </c>
      <c r="K39" s="38">
        <v>358</v>
      </c>
      <c r="L39" s="38">
        <v>104</v>
      </c>
      <c r="M39" s="38">
        <v>30</v>
      </c>
      <c r="N39" s="38">
        <v>164</v>
      </c>
      <c r="O39" s="38">
        <v>262</v>
      </c>
      <c r="P39" s="41">
        <v>210</v>
      </c>
      <c r="Q39" s="52">
        <v>286</v>
      </c>
      <c r="R39" s="5">
        <v>36.700000000000003</v>
      </c>
      <c r="S39" s="28">
        <f t="shared" si="0"/>
        <v>35.269214068606168</v>
      </c>
      <c r="T39" s="32"/>
      <c r="U39" s="32"/>
      <c r="V39" s="45"/>
      <c r="W39" s="88">
        <v>81225</v>
      </c>
    </row>
    <row r="40" spans="1:23" ht="15.75">
      <c r="A40" s="3"/>
      <c r="B40" s="4" t="s">
        <v>26</v>
      </c>
      <c r="C40" s="38">
        <v>826</v>
      </c>
      <c r="D40" s="48">
        <v>763</v>
      </c>
      <c r="E40" s="38">
        <v>18</v>
      </c>
      <c r="F40" s="38">
        <v>146</v>
      </c>
      <c r="G40" s="38">
        <v>8</v>
      </c>
      <c r="H40" s="41">
        <v>43</v>
      </c>
      <c r="I40" s="38">
        <v>152</v>
      </c>
      <c r="J40" s="38">
        <v>42</v>
      </c>
      <c r="K40" s="38">
        <v>70</v>
      </c>
      <c r="L40" s="38">
        <v>66</v>
      </c>
      <c r="M40" s="38">
        <v>0</v>
      </c>
      <c r="N40" s="38">
        <v>78</v>
      </c>
      <c r="O40" s="38">
        <v>97</v>
      </c>
      <c r="P40" s="41">
        <v>43</v>
      </c>
      <c r="Q40" s="52">
        <v>63</v>
      </c>
      <c r="R40" s="5">
        <v>29.7</v>
      </c>
      <c r="S40" s="28">
        <f t="shared" si="0"/>
        <v>29.344692005242464</v>
      </c>
      <c r="T40" s="32"/>
      <c r="U40" s="32"/>
      <c r="V40" s="46"/>
      <c r="W40" s="89">
        <v>22390</v>
      </c>
    </row>
    <row r="41" spans="1:23" ht="15.75">
      <c r="A41" s="3"/>
      <c r="B41" s="4" t="s">
        <v>27</v>
      </c>
      <c r="C41" s="38">
        <v>711</v>
      </c>
      <c r="D41" s="48">
        <v>622</v>
      </c>
      <c r="E41" s="38">
        <v>19</v>
      </c>
      <c r="F41" s="38">
        <v>36</v>
      </c>
      <c r="G41" s="38">
        <v>47</v>
      </c>
      <c r="H41" s="41">
        <v>152</v>
      </c>
      <c r="I41" s="38">
        <v>105</v>
      </c>
      <c r="J41" s="38">
        <v>34</v>
      </c>
      <c r="K41" s="38">
        <v>26</v>
      </c>
      <c r="L41" s="38">
        <v>0</v>
      </c>
      <c r="M41" s="38">
        <v>41</v>
      </c>
      <c r="N41" s="38">
        <v>99</v>
      </c>
      <c r="O41" s="38">
        <v>36</v>
      </c>
      <c r="P41" s="41">
        <v>27</v>
      </c>
      <c r="Q41" s="52">
        <v>89</v>
      </c>
      <c r="R41" s="5">
        <v>30.8</v>
      </c>
      <c r="S41" s="28">
        <f t="shared" si="0"/>
        <v>33.054662379421224</v>
      </c>
      <c r="T41" s="32"/>
      <c r="U41" s="32"/>
      <c r="V41" s="45"/>
      <c r="W41" s="88">
        <v>20560</v>
      </c>
    </row>
    <row r="42" spans="1:23" ht="8.1" customHeight="1">
      <c r="A42" s="3"/>
      <c r="B42" s="6"/>
      <c r="C42" s="53"/>
      <c r="D42" s="49"/>
      <c r="E42" s="53"/>
      <c r="F42" s="53"/>
      <c r="G42" s="53"/>
      <c r="H42" s="54"/>
      <c r="I42" s="49"/>
      <c r="J42" s="53"/>
      <c r="K42" s="53"/>
      <c r="L42" s="53"/>
      <c r="M42" s="53"/>
      <c r="N42" s="53"/>
      <c r="O42" s="53"/>
      <c r="P42" s="54"/>
      <c r="Q42" s="52"/>
      <c r="R42" s="5"/>
      <c r="S42" s="28"/>
      <c r="T42" s="32"/>
      <c r="U42" s="32"/>
      <c r="V42" s="46"/>
      <c r="W42" s="90"/>
    </row>
    <row r="43" spans="1:23" ht="15.75">
      <c r="A43" s="3"/>
      <c r="B43" s="4" t="s">
        <v>28</v>
      </c>
      <c r="C43" s="38">
        <v>420</v>
      </c>
      <c r="D43" s="48">
        <v>352</v>
      </c>
      <c r="E43" s="38">
        <v>8</v>
      </c>
      <c r="F43" s="38">
        <v>88</v>
      </c>
      <c r="G43" s="38">
        <v>76</v>
      </c>
      <c r="H43" s="41">
        <v>36</v>
      </c>
      <c r="I43" s="38">
        <v>20</v>
      </c>
      <c r="J43" s="38">
        <v>10</v>
      </c>
      <c r="K43" s="38">
        <v>13</v>
      </c>
      <c r="L43" s="38">
        <v>17</v>
      </c>
      <c r="M43" s="38">
        <v>0</v>
      </c>
      <c r="N43" s="38">
        <v>8</v>
      </c>
      <c r="O43" s="38">
        <v>33</v>
      </c>
      <c r="P43" s="41">
        <v>43</v>
      </c>
      <c r="Q43" s="52">
        <v>68</v>
      </c>
      <c r="R43" s="5">
        <v>30.4</v>
      </c>
      <c r="S43" s="28">
        <f t="shared" si="0"/>
        <v>39.303977272727273</v>
      </c>
      <c r="T43" s="32"/>
      <c r="U43" s="32"/>
      <c r="V43" s="45"/>
      <c r="W43" s="88">
        <v>13835</v>
      </c>
    </row>
    <row r="44" spans="1:23" ht="15.75">
      <c r="A44" s="3"/>
      <c r="B44" s="4" t="s">
        <v>29</v>
      </c>
      <c r="C44" s="38">
        <v>1838</v>
      </c>
      <c r="D44" s="48">
        <v>1761</v>
      </c>
      <c r="E44" s="38">
        <v>13</v>
      </c>
      <c r="F44" s="38">
        <v>231</v>
      </c>
      <c r="G44" s="38">
        <v>328</v>
      </c>
      <c r="H44" s="41">
        <v>219</v>
      </c>
      <c r="I44" s="38">
        <v>327</v>
      </c>
      <c r="J44" s="38">
        <v>78</v>
      </c>
      <c r="K44" s="38">
        <v>130</v>
      </c>
      <c r="L44" s="38">
        <v>25</v>
      </c>
      <c r="M44" s="38">
        <v>35</v>
      </c>
      <c r="N44" s="38">
        <v>121</v>
      </c>
      <c r="O44" s="38">
        <v>178</v>
      </c>
      <c r="P44" s="41">
        <v>76</v>
      </c>
      <c r="Q44" s="52">
        <v>77</v>
      </c>
      <c r="R44" s="5">
        <v>26.2</v>
      </c>
      <c r="S44" s="28">
        <f t="shared" si="0"/>
        <v>24.673480976717773</v>
      </c>
      <c r="T44" s="32"/>
      <c r="U44" s="32"/>
      <c r="V44" s="45"/>
      <c r="W44" s="88">
        <v>43450</v>
      </c>
    </row>
    <row r="45" spans="1:23" ht="15.75">
      <c r="A45" s="3"/>
      <c r="B45" s="4" t="s">
        <v>30</v>
      </c>
      <c r="C45" s="38">
        <v>15276</v>
      </c>
      <c r="D45" s="48">
        <v>13405</v>
      </c>
      <c r="E45" s="38">
        <v>285</v>
      </c>
      <c r="F45" s="38">
        <v>1777</v>
      </c>
      <c r="G45" s="38">
        <v>1531</v>
      </c>
      <c r="H45" s="41">
        <v>1548</v>
      </c>
      <c r="I45" s="38">
        <v>1589</v>
      </c>
      <c r="J45" s="38">
        <v>613</v>
      </c>
      <c r="K45" s="38">
        <v>1510</v>
      </c>
      <c r="L45" s="38">
        <v>437</v>
      </c>
      <c r="M45" s="38">
        <v>370</v>
      </c>
      <c r="N45" s="38">
        <v>1763</v>
      </c>
      <c r="O45" s="38">
        <v>1345</v>
      </c>
      <c r="P45" s="41">
        <v>637</v>
      </c>
      <c r="Q45" s="52">
        <v>1871</v>
      </c>
      <c r="R45" s="5">
        <v>32</v>
      </c>
      <c r="S45" s="28">
        <f t="shared" si="0"/>
        <v>28.973890339425587</v>
      </c>
      <c r="T45" s="32"/>
      <c r="U45" s="32"/>
      <c r="V45" s="45"/>
      <c r="W45" s="88">
        <v>388395</v>
      </c>
    </row>
    <row r="46" spans="1:23" ht="8.1" customHeight="1">
      <c r="A46" s="3"/>
      <c r="B46" s="6"/>
      <c r="C46" s="53"/>
      <c r="D46" s="49"/>
      <c r="E46" s="53"/>
      <c r="F46" s="53"/>
      <c r="G46" s="53"/>
      <c r="H46" s="54"/>
      <c r="I46" s="49"/>
      <c r="J46" s="53"/>
      <c r="K46" s="53"/>
      <c r="L46" s="53"/>
      <c r="M46" s="53"/>
      <c r="N46" s="53"/>
      <c r="O46" s="53"/>
      <c r="P46" s="54"/>
      <c r="Q46" s="52"/>
      <c r="R46" s="5"/>
      <c r="S46" s="28"/>
      <c r="T46" s="32"/>
      <c r="U46" s="32"/>
      <c r="V46" s="46"/>
      <c r="W46" s="90"/>
    </row>
    <row r="47" spans="1:23" ht="15.75">
      <c r="A47" s="3"/>
      <c r="B47" s="4" t="s">
        <v>31</v>
      </c>
      <c r="C47" s="38">
        <v>439</v>
      </c>
      <c r="D47" s="48">
        <v>286</v>
      </c>
      <c r="E47" s="38">
        <v>14</v>
      </c>
      <c r="F47" s="38">
        <v>32</v>
      </c>
      <c r="G47" s="38">
        <v>28</v>
      </c>
      <c r="H47" s="41">
        <v>55</v>
      </c>
      <c r="I47" s="38">
        <v>12</v>
      </c>
      <c r="J47" s="38">
        <v>4</v>
      </c>
      <c r="K47" s="38">
        <v>12</v>
      </c>
      <c r="L47" s="38">
        <v>5</v>
      </c>
      <c r="M47" s="38">
        <v>6</v>
      </c>
      <c r="N47" s="38">
        <v>37</v>
      </c>
      <c r="O47" s="38">
        <v>47</v>
      </c>
      <c r="P47" s="41">
        <v>34</v>
      </c>
      <c r="Q47" s="52">
        <v>153</v>
      </c>
      <c r="R47" s="5">
        <v>27.8</v>
      </c>
      <c r="S47" s="28">
        <f t="shared" si="0"/>
        <v>40.192307692307693</v>
      </c>
      <c r="T47" s="32"/>
      <c r="U47" s="32"/>
      <c r="V47" s="45"/>
      <c r="W47" s="88">
        <v>11495</v>
      </c>
    </row>
    <row r="48" spans="1:23" ht="15.75">
      <c r="A48" s="3"/>
      <c r="B48" s="4" t="s">
        <v>52</v>
      </c>
      <c r="C48" s="38">
        <v>46056</v>
      </c>
      <c r="D48" s="48">
        <v>40126</v>
      </c>
      <c r="E48" s="38">
        <v>1002</v>
      </c>
      <c r="F48" s="38">
        <v>4261</v>
      </c>
      <c r="G48" s="38">
        <v>5147</v>
      </c>
      <c r="H48" s="41">
        <v>6338</v>
      </c>
      <c r="I48" s="38">
        <v>5236</v>
      </c>
      <c r="J48" s="38">
        <v>1978</v>
      </c>
      <c r="K48" s="38">
        <v>4001</v>
      </c>
      <c r="L48" s="38">
        <v>909</v>
      </c>
      <c r="M48" s="38">
        <v>1334</v>
      </c>
      <c r="N48" s="38">
        <v>3771</v>
      </c>
      <c r="O48" s="38">
        <v>4022</v>
      </c>
      <c r="P48" s="41">
        <v>2127</v>
      </c>
      <c r="Q48" s="52">
        <v>5930</v>
      </c>
      <c r="R48" s="5">
        <v>31.3</v>
      </c>
      <c r="S48" s="28">
        <f t="shared" si="0"/>
        <v>31.944873648008773</v>
      </c>
      <c r="T48" s="32"/>
      <c r="U48" s="32"/>
      <c r="V48" s="45"/>
      <c r="W48" s="88">
        <v>1281820</v>
      </c>
    </row>
    <row r="49" spans="1:23" ht="15.75">
      <c r="A49" s="18"/>
      <c r="B49" s="4" t="s">
        <v>32</v>
      </c>
      <c r="C49" s="40">
        <v>1632</v>
      </c>
      <c r="D49" s="50">
        <v>1369</v>
      </c>
      <c r="E49" s="38">
        <v>38</v>
      </c>
      <c r="F49" s="38">
        <v>92</v>
      </c>
      <c r="G49" s="38">
        <v>210</v>
      </c>
      <c r="H49" s="41">
        <v>182</v>
      </c>
      <c r="I49" s="38">
        <v>64</v>
      </c>
      <c r="J49" s="38">
        <v>123</v>
      </c>
      <c r="K49" s="38">
        <v>131</v>
      </c>
      <c r="L49" s="38">
        <v>112</v>
      </c>
      <c r="M49" s="38">
        <v>88</v>
      </c>
      <c r="N49" s="38">
        <v>71</v>
      </c>
      <c r="O49" s="38">
        <v>165</v>
      </c>
      <c r="P49" s="41">
        <v>93</v>
      </c>
      <c r="Q49" s="52">
        <v>263</v>
      </c>
      <c r="R49" s="5">
        <v>29</v>
      </c>
      <c r="S49" s="28">
        <f t="shared" si="0"/>
        <v>35.766983199415634</v>
      </c>
      <c r="T49" s="32"/>
      <c r="U49" s="32"/>
      <c r="V49" s="45"/>
      <c r="W49" s="88">
        <v>48965</v>
      </c>
    </row>
    <row r="50" spans="1:23" s="13" customFormat="1" ht="27" customHeight="1" thickBot="1">
      <c r="A50" s="14"/>
      <c r="B50" s="17" t="s">
        <v>33</v>
      </c>
      <c r="C50" s="56">
        <f t="shared" ref="C50:Q50" si="1">SUM(C7:C49)</f>
        <v>271882</v>
      </c>
      <c r="D50" s="57">
        <f t="shared" si="1"/>
        <v>240460</v>
      </c>
      <c r="E50" s="58">
        <f t="shared" si="1"/>
        <v>6088</v>
      </c>
      <c r="F50" s="58">
        <f t="shared" si="1"/>
        <v>23700</v>
      </c>
      <c r="G50" s="58">
        <f t="shared" si="1"/>
        <v>29917</v>
      </c>
      <c r="H50" s="58">
        <f t="shared" si="1"/>
        <v>34283</v>
      </c>
      <c r="I50" s="58">
        <f t="shared" si="1"/>
        <v>30617</v>
      </c>
      <c r="J50" s="58">
        <f t="shared" si="1"/>
        <v>14144</v>
      </c>
      <c r="K50" s="58">
        <f t="shared" si="1"/>
        <v>25817</v>
      </c>
      <c r="L50" s="58">
        <f t="shared" si="1"/>
        <v>7833</v>
      </c>
      <c r="M50" s="58">
        <f t="shared" si="1"/>
        <v>10505</v>
      </c>
      <c r="N50" s="58">
        <f t="shared" si="1"/>
        <v>21155</v>
      </c>
      <c r="O50" s="58">
        <f t="shared" si="1"/>
        <v>23748</v>
      </c>
      <c r="P50" s="58">
        <f t="shared" si="1"/>
        <v>12653</v>
      </c>
      <c r="Q50" s="58">
        <f t="shared" si="1"/>
        <v>31422</v>
      </c>
      <c r="R50" s="25">
        <v>32.4</v>
      </c>
      <c r="S50" s="26">
        <f>W50/D50</f>
        <v>31.094922232387923</v>
      </c>
      <c r="T50" s="33"/>
      <c r="U50" s="33"/>
      <c r="V50" s="46"/>
      <c r="W50" s="88">
        <f>SUM(W7:W49)</f>
        <v>7477085</v>
      </c>
    </row>
    <row r="51" spans="1:23" ht="8.1" customHeight="1" thickTop="1">
      <c r="L51" s="2"/>
      <c r="M51" s="2"/>
      <c r="P51" s="29"/>
      <c r="Q51" s="20"/>
      <c r="R51" s="30"/>
      <c r="S51" s="31"/>
      <c r="T51" s="31"/>
      <c r="U51" s="31"/>
      <c r="V51" s="31"/>
    </row>
    <row r="52" spans="1:23" ht="63.75" customHeight="1">
      <c r="Q52" s="8"/>
      <c r="R52" s="9"/>
      <c r="W52" s="1" t="s">
        <v>90</v>
      </c>
    </row>
    <row r="53" spans="1:23" ht="15.7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S53" s="1"/>
      <c r="T53" s="1"/>
      <c r="U53" s="1"/>
      <c r="V53" s="1"/>
    </row>
    <row r="54" spans="1:23" ht="15.75">
      <c r="B54"/>
      <c r="O54" s="1">
        <f>+O50+P50</f>
        <v>36401</v>
      </c>
      <c r="P54" s="19">
        <f>+O54/C50</f>
        <v>0.13388528847073364</v>
      </c>
      <c r="S54" s="1"/>
      <c r="T54" s="1"/>
      <c r="U54" s="1"/>
      <c r="V54" s="1"/>
    </row>
    <row r="55" spans="1:23" ht="15.75">
      <c r="B55"/>
      <c r="S55" s="1"/>
      <c r="T55" s="1"/>
      <c r="U55" s="1"/>
      <c r="V55" s="1"/>
    </row>
    <row r="56" spans="1:23" ht="15.75">
      <c r="B56"/>
      <c r="S56" s="1"/>
      <c r="T56" s="1"/>
      <c r="U56" s="1"/>
      <c r="V56" s="1"/>
    </row>
    <row r="57" spans="1:23" ht="15.75">
      <c r="B57" s="8"/>
      <c r="S57" s="1"/>
      <c r="T57" s="1"/>
      <c r="U57" s="1"/>
      <c r="V57" s="1"/>
    </row>
    <row r="58" spans="1:23" ht="15.75">
      <c r="B58"/>
      <c r="S58" s="1"/>
      <c r="T58" s="1"/>
      <c r="U58" s="1"/>
      <c r="V58" s="1"/>
    </row>
    <row r="59" spans="1:23" ht="15.75">
      <c r="B59"/>
      <c r="S59" s="1"/>
      <c r="T59" s="1"/>
      <c r="U59" s="1"/>
      <c r="V59" s="1"/>
    </row>
    <row r="60" spans="1:23" ht="15.75">
      <c r="B60"/>
      <c r="Q60" s="42"/>
      <c r="S60" s="1"/>
      <c r="T60" s="1"/>
      <c r="U60" s="1"/>
      <c r="V60" s="1"/>
    </row>
    <row r="61" spans="1:23" ht="15.75">
      <c r="B61" s="8"/>
      <c r="S61" s="1"/>
      <c r="T61" s="1"/>
      <c r="U61" s="1"/>
      <c r="V61" s="1"/>
    </row>
    <row r="62" spans="1:23" ht="15.75">
      <c r="B62"/>
      <c r="S62" s="1"/>
      <c r="T62" s="1"/>
      <c r="U62" s="1"/>
      <c r="V62" s="1"/>
    </row>
    <row r="63" spans="1:23" ht="15.75">
      <c r="B63"/>
      <c r="S63" s="1"/>
      <c r="T63" s="1"/>
      <c r="U63" s="1"/>
      <c r="V63" s="1"/>
    </row>
    <row r="64" spans="1:23" ht="15.75">
      <c r="B64"/>
      <c r="S64" s="1"/>
      <c r="T64" s="1"/>
      <c r="U64" s="1"/>
      <c r="V64" s="1"/>
    </row>
    <row r="65" spans="2:22" ht="15.75">
      <c r="B65" s="8"/>
      <c r="S65" s="1"/>
      <c r="T65" s="1"/>
      <c r="U65" s="1"/>
      <c r="V65" s="1"/>
    </row>
    <row r="66" spans="2:22" ht="15.75">
      <c r="B66"/>
      <c r="S66" s="1"/>
      <c r="T66" s="1"/>
      <c r="U66" s="1"/>
      <c r="V66" s="1"/>
    </row>
    <row r="67" spans="2:22" ht="15.75">
      <c r="B67"/>
      <c r="S67" s="1"/>
      <c r="T67" s="1"/>
      <c r="U67" s="1"/>
      <c r="V67" s="1"/>
    </row>
    <row r="68" spans="2:22" ht="15.75">
      <c r="B68"/>
      <c r="S68" s="1"/>
      <c r="T68" s="1"/>
      <c r="U68" s="1"/>
      <c r="V68" s="1"/>
    </row>
    <row r="69" spans="2:22" ht="15.75">
      <c r="B69" s="8"/>
      <c r="S69" s="1"/>
      <c r="T69" s="1"/>
      <c r="U69" s="1"/>
      <c r="V69" s="1"/>
    </row>
    <row r="70" spans="2:22" ht="15.75">
      <c r="B70"/>
      <c r="S70" s="1"/>
      <c r="T70" s="1"/>
      <c r="U70" s="1"/>
      <c r="V70" s="1"/>
    </row>
    <row r="71" spans="2:22" ht="15.75">
      <c r="B71"/>
      <c r="S71" s="1"/>
      <c r="T71" s="1"/>
      <c r="U71" s="1"/>
      <c r="V71" s="1"/>
    </row>
    <row r="72" spans="2:22" ht="15.75">
      <c r="B72"/>
      <c r="S72" s="1"/>
      <c r="T72" s="1"/>
      <c r="U72" s="1"/>
      <c r="V72" s="1"/>
    </row>
    <row r="73" spans="2:22" ht="15.75">
      <c r="B73" s="8"/>
      <c r="S73" s="1"/>
      <c r="T73" s="1"/>
      <c r="U73" s="1"/>
      <c r="V73" s="1"/>
    </row>
    <row r="74" spans="2:22" ht="15.75">
      <c r="B74"/>
      <c r="S74" s="1"/>
      <c r="T74" s="1"/>
      <c r="U74" s="1"/>
      <c r="V74" s="1"/>
    </row>
    <row r="75" spans="2:22" ht="15.75">
      <c r="B75"/>
      <c r="S75" s="1"/>
      <c r="T75" s="1"/>
      <c r="U75" s="1"/>
      <c r="V75" s="1"/>
    </row>
    <row r="76" spans="2:22" ht="15.75">
      <c r="B76"/>
      <c r="S76" s="1"/>
      <c r="T76" s="1"/>
      <c r="U76" s="1"/>
      <c r="V76" s="1"/>
    </row>
    <row r="77" spans="2:22" ht="15.75">
      <c r="B77" s="8"/>
      <c r="S77" s="1"/>
      <c r="T77" s="1"/>
      <c r="U77" s="1"/>
      <c r="V77" s="1"/>
    </row>
    <row r="78" spans="2:22" ht="15.75">
      <c r="B78"/>
      <c r="S78" s="1"/>
      <c r="T78" s="1"/>
      <c r="U78" s="1"/>
      <c r="V78" s="1"/>
    </row>
    <row r="79" spans="2:22" ht="15.75">
      <c r="B79"/>
      <c r="S79" s="1"/>
      <c r="T79" s="1"/>
      <c r="U79" s="1"/>
      <c r="V79" s="1"/>
    </row>
    <row r="80" spans="2:22" ht="15.75">
      <c r="B80"/>
      <c r="S80" s="1"/>
      <c r="T80" s="1"/>
      <c r="U80" s="1"/>
      <c r="V80" s="1"/>
    </row>
    <row r="81" spans="2:22" ht="15.75">
      <c r="B81" s="8"/>
      <c r="S81" s="1"/>
      <c r="T81" s="1"/>
      <c r="U81" s="1"/>
      <c r="V81" s="1"/>
    </row>
    <row r="82" spans="2:22" ht="15.75">
      <c r="B82"/>
      <c r="S82" s="1"/>
      <c r="T82" s="1"/>
      <c r="U82" s="1"/>
      <c r="V82" s="1"/>
    </row>
    <row r="83" spans="2:22" ht="15.75">
      <c r="B83"/>
      <c r="S83" s="1"/>
      <c r="T83" s="1"/>
      <c r="U83" s="1"/>
      <c r="V83" s="1"/>
    </row>
    <row r="84" spans="2:22" ht="15.75">
      <c r="B84"/>
      <c r="S84" s="1"/>
      <c r="T84" s="1"/>
      <c r="U84" s="1"/>
      <c r="V84" s="1"/>
    </row>
    <row r="85" spans="2:22" ht="15.75">
      <c r="B85" s="8"/>
      <c r="S85" s="1"/>
      <c r="T85" s="1"/>
      <c r="U85" s="1"/>
      <c r="V85" s="1"/>
    </row>
    <row r="86" spans="2:22" ht="15.75">
      <c r="B86"/>
      <c r="S86" s="1"/>
      <c r="T86" s="1"/>
      <c r="U86" s="1"/>
      <c r="V86" s="1"/>
    </row>
    <row r="87" spans="2:22" ht="15.75">
      <c r="B87"/>
      <c r="S87" s="1"/>
      <c r="T87" s="1"/>
      <c r="U87" s="1"/>
      <c r="V87" s="1"/>
    </row>
    <row r="88" spans="2:22" ht="15.75">
      <c r="B88"/>
      <c r="S88" s="1"/>
      <c r="T88" s="1"/>
      <c r="U88" s="1"/>
      <c r="V88" s="1"/>
    </row>
    <row r="89" spans="2:22" ht="15.75">
      <c r="B89" s="8"/>
      <c r="S89" s="1"/>
      <c r="T89" s="1"/>
      <c r="U89" s="1"/>
      <c r="V89" s="1"/>
    </row>
    <row r="90" spans="2:22" ht="15.75">
      <c r="B90"/>
      <c r="S90" s="1"/>
      <c r="T90" s="1"/>
      <c r="U90" s="1"/>
      <c r="V90" s="1"/>
    </row>
    <row r="91" spans="2:22" ht="15.75">
      <c r="B91"/>
      <c r="S91" s="1"/>
      <c r="T91" s="1"/>
      <c r="U91" s="1"/>
      <c r="V91" s="1"/>
    </row>
    <row r="92" spans="2:22" ht="15.75">
      <c r="B92"/>
      <c r="S92" s="1"/>
      <c r="T92" s="1"/>
      <c r="U92" s="1"/>
      <c r="V92" s="1"/>
    </row>
    <row r="93" spans="2:22" ht="15.75">
      <c r="B93" s="8"/>
      <c r="S93" s="1"/>
      <c r="T93" s="1"/>
      <c r="U93" s="1"/>
      <c r="V93" s="1"/>
    </row>
    <row r="94" spans="2:22" ht="15.75">
      <c r="B94"/>
      <c r="S94" s="1"/>
      <c r="T94" s="1"/>
      <c r="U94" s="1"/>
      <c r="V94" s="1"/>
    </row>
    <row r="95" spans="2:22" ht="15.75">
      <c r="B95"/>
      <c r="S95" s="1"/>
      <c r="T95" s="1"/>
      <c r="U95" s="1"/>
      <c r="V95" s="1"/>
    </row>
    <row r="96" spans="2:22" ht="15.75">
      <c r="B96"/>
      <c r="Q96" s="8"/>
      <c r="S96" s="1"/>
      <c r="T96" s="1"/>
      <c r="U96" s="1"/>
      <c r="V96" s="1"/>
    </row>
    <row r="97" spans="2:22" ht="15.7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R97" s="5"/>
    </row>
    <row r="98" spans="2:22">
      <c r="R98" s="5"/>
    </row>
    <row r="99" spans="2:22" ht="15.75">
      <c r="B99"/>
      <c r="R99" s="5"/>
      <c r="S99" s="11"/>
      <c r="T99" s="11"/>
      <c r="U99" s="11"/>
      <c r="V99" s="11"/>
    </row>
    <row r="100" spans="2:22" ht="15.75">
      <c r="B100"/>
      <c r="R100" s="5"/>
    </row>
    <row r="101" spans="2:22" ht="15.75">
      <c r="B101"/>
      <c r="R101" s="5"/>
    </row>
    <row r="102" spans="2:22">
      <c r="R102" s="5"/>
    </row>
    <row r="103" spans="2:22" ht="15.75">
      <c r="B103"/>
      <c r="R103" s="5"/>
    </row>
    <row r="104" spans="2:22" ht="15.75">
      <c r="B104"/>
      <c r="R104" s="5"/>
    </row>
    <row r="105" spans="2:22" ht="15.75">
      <c r="B105"/>
      <c r="R105" s="5"/>
    </row>
    <row r="106" spans="2:22">
      <c r="R106" s="5"/>
    </row>
    <row r="107" spans="2:22" ht="15.75">
      <c r="B107"/>
      <c r="R107" s="5"/>
    </row>
    <row r="108" spans="2:22" ht="15.75">
      <c r="B108"/>
      <c r="R108" s="7"/>
    </row>
    <row r="109" spans="2:22" ht="15.75">
      <c r="B109"/>
    </row>
    <row r="111" spans="2:22" ht="15.75">
      <c r="B111"/>
    </row>
    <row r="112" spans="2:22" ht="15.75">
      <c r="B112"/>
    </row>
    <row r="113" spans="2:2" ht="15.75">
      <c r="B113"/>
    </row>
    <row r="115" spans="2:2" ht="15.75">
      <c r="B115"/>
    </row>
    <row r="116" spans="2:2" ht="15.75">
      <c r="B116"/>
    </row>
    <row r="117" spans="2:2" ht="15.75">
      <c r="B117"/>
    </row>
    <row r="119" spans="2:2" ht="15.75">
      <c r="B119"/>
    </row>
    <row r="120" spans="2:2" ht="15.75">
      <c r="B120"/>
    </row>
    <row r="121" spans="2:2" ht="15.75">
      <c r="B121"/>
    </row>
    <row r="123" spans="2:2" ht="15.75">
      <c r="B123"/>
    </row>
    <row r="124" spans="2:2" ht="15.75">
      <c r="B124"/>
    </row>
    <row r="125" spans="2:2" ht="15.75">
      <c r="B125"/>
    </row>
    <row r="127" spans="2:2" ht="15.75">
      <c r="B127"/>
    </row>
    <row r="128" spans="2:2" ht="15.75">
      <c r="B128"/>
    </row>
    <row r="129" spans="2:2" ht="15.75">
      <c r="B129"/>
    </row>
    <row r="131" spans="2:2" ht="15.75">
      <c r="B131"/>
    </row>
    <row r="132" spans="2:2" ht="15.75">
      <c r="B132"/>
    </row>
    <row r="133" spans="2:2" ht="15.75">
      <c r="B133"/>
    </row>
    <row r="135" spans="2:2" ht="15.75">
      <c r="B135"/>
    </row>
    <row r="136" spans="2:2" ht="15.75">
      <c r="B136"/>
    </row>
    <row r="137" spans="2:2" ht="15.75">
      <c r="B137"/>
    </row>
    <row r="139" spans="2:2" ht="15.75">
      <c r="B139"/>
    </row>
    <row r="140" spans="2:2" ht="15.75">
      <c r="B140"/>
    </row>
    <row r="141" spans="2:2" ht="15.75">
      <c r="B141"/>
    </row>
    <row r="142" spans="2:2" ht="15.75">
      <c r="B142"/>
    </row>
    <row r="144" spans="2:2" ht="15.75">
      <c r="B144"/>
    </row>
  </sheetData>
  <mergeCells count="20">
    <mergeCell ref="M5:M6"/>
    <mergeCell ref="N5:N6"/>
    <mergeCell ref="O5:O6"/>
    <mergeCell ref="P5:P6"/>
    <mergeCell ref="A1:S1"/>
    <mergeCell ref="E4:P4"/>
    <mergeCell ref="B4:B6"/>
    <mergeCell ref="C4:C6"/>
    <mergeCell ref="E5:E6"/>
    <mergeCell ref="F5:F6"/>
    <mergeCell ref="G5:G6"/>
    <mergeCell ref="H5:H6"/>
    <mergeCell ref="I5:I6"/>
    <mergeCell ref="J5:J6"/>
    <mergeCell ref="D4:D6"/>
    <mergeCell ref="Q4:Q6"/>
    <mergeCell ref="R4:S5"/>
    <mergeCell ref="A2:S2"/>
    <mergeCell ref="K5:K6"/>
    <mergeCell ref="L5:L6"/>
  </mergeCells>
  <phoneticPr fontId="0" type="noConversion"/>
  <printOptions horizontalCentered="1" verticalCentered="1"/>
  <pageMargins left="0.5" right="0.5" top="0.5" bottom="0.5" header="0" footer="0"/>
  <pageSetup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workbookViewId="0">
      <selection activeCell="H14" sqref="H14"/>
    </sheetView>
  </sheetViews>
  <sheetFormatPr defaultRowHeight="15.75"/>
  <cols>
    <col min="2" max="2" width="22" customWidth="1"/>
    <col min="3" max="3" width="13" customWidth="1"/>
    <col min="5" max="5" width="9.44140625" bestFit="1" customWidth="1"/>
  </cols>
  <sheetData>
    <row r="1" spans="2:4">
      <c r="B1" s="85"/>
      <c r="C1" s="22"/>
      <c r="D1" s="86" t="s">
        <v>53</v>
      </c>
    </row>
    <row r="2" spans="2:4" ht="48.75" customHeight="1">
      <c r="B2" s="85"/>
      <c r="C2" s="23"/>
      <c r="D2" s="86"/>
    </row>
    <row r="3" spans="2:4" ht="15.75" customHeight="1">
      <c r="B3" s="24" t="s">
        <v>56</v>
      </c>
      <c r="C3" s="24" t="s">
        <v>55</v>
      </c>
      <c r="D3" s="44">
        <v>304750</v>
      </c>
    </row>
    <row r="4" spans="2:4" ht="15.75" customHeight="1">
      <c r="B4" s="24" t="s">
        <v>57</v>
      </c>
      <c r="C4" s="24" t="s">
        <v>55</v>
      </c>
      <c r="D4" s="43">
        <v>3385</v>
      </c>
    </row>
    <row r="5" spans="2:4" ht="15.75" customHeight="1">
      <c r="B5" s="24" t="s">
        <v>58</v>
      </c>
      <c r="C5" s="24" t="s">
        <v>55</v>
      </c>
      <c r="D5" s="43">
        <v>11830</v>
      </c>
    </row>
    <row r="6" spans="2:4" ht="15.75" customHeight="1">
      <c r="B6" s="24"/>
      <c r="C6" s="24"/>
      <c r="D6" s="43"/>
    </row>
    <row r="7" spans="2:4" ht="15.75" customHeight="1">
      <c r="B7" s="24" t="s">
        <v>59</v>
      </c>
      <c r="C7" s="24" t="s">
        <v>55</v>
      </c>
      <c r="D7" s="44">
        <v>9915</v>
      </c>
    </row>
    <row r="8" spans="2:4" ht="15.75" customHeight="1">
      <c r="B8" s="24" t="s">
        <v>60</v>
      </c>
      <c r="C8" s="24" t="s">
        <v>55</v>
      </c>
      <c r="D8" s="44">
        <v>155655</v>
      </c>
    </row>
    <row r="9" spans="2:4" ht="15.75" customHeight="1">
      <c r="B9" s="24" t="s">
        <v>61</v>
      </c>
      <c r="C9" s="24" t="s">
        <v>55</v>
      </c>
      <c r="D9" s="44">
        <v>531805</v>
      </c>
    </row>
    <row r="10" spans="2:4" ht="15.75" customHeight="1">
      <c r="B10" s="24"/>
      <c r="C10" s="24"/>
      <c r="D10" s="43"/>
    </row>
    <row r="11" spans="2:4" ht="15.75" customHeight="1">
      <c r="B11" s="24" t="s">
        <v>62</v>
      </c>
      <c r="C11" s="24" t="s">
        <v>55</v>
      </c>
      <c r="D11" s="44">
        <v>1030385</v>
      </c>
    </row>
    <row r="12" spans="2:4" ht="15.75" customHeight="1">
      <c r="B12" s="24" t="s">
        <v>63</v>
      </c>
      <c r="C12" s="24" t="s">
        <v>55</v>
      </c>
      <c r="D12" s="44">
        <v>25105</v>
      </c>
    </row>
    <row r="13" spans="2:4" ht="15.75" customHeight="1">
      <c r="B13" s="24" t="s">
        <v>64</v>
      </c>
      <c r="C13" s="24" t="s">
        <v>55</v>
      </c>
      <c r="D13" s="43">
        <v>3930</v>
      </c>
    </row>
    <row r="14" spans="2:4" ht="15.75" customHeight="1">
      <c r="B14" s="24"/>
      <c r="C14" s="24"/>
      <c r="D14" s="43"/>
    </row>
    <row r="15" spans="2:4" ht="15.75" customHeight="1">
      <c r="B15" s="24" t="s">
        <v>65</v>
      </c>
      <c r="C15" s="24" t="s">
        <v>55</v>
      </c>
      <c r="D15" s="44">
        <v>20235</v>
      </c>
    </row>
    <row r="16" spans="2:4" ht="15.75" customHeight="1">
      <c r="B16" s="24" t="s">
        <v>66</v>
      </c>
      <c r="C16" s="24" t="s">
        <v>55</v>
      </c>
      <c r="D16" s="44">
        <v>895395</v>
      </c>
    </row>
    <row r="17" spans="2:4" ht="15.75" customHeight="1">
      <c r="B17" s="24" t="s">
        <v>67</v>
      </c>
      <c r="C17" s="24" t="s">
        <v>55</v>
      </c>
      <c r="D17" s="44">
        <v>415035</v>
      </c>
    </row>
    <row r="18" spans="2:4" ht="15.75" customHeight="1">
      <c r="B18" s="24"/>
      <c r="C18" s="24"/>
      <c r="D18" s="43"/>
    </row>
    <row r="19" spans="2:4" ht="15.75" customHeight="1">
      <c r="B19" s="24" t="s">
        <v>68</v>
      </c>
      <c r="C19" s="24" t="s">
        <v>55</v>
      </c>
      <c r="D19" s="44">
        <v>33320</v>
      </c>
    </row>
    <row r="20" spans="2:4" ht="15.75" customHeight="1">
      <c r="B20" s="24" t="s">
        <v>69</v>
      </c>
      <c r="C20" s="24" t="s">
        <v>55</v>
      </c>
      <c r="D20" s="44">
        <v>728710</v>
      </c>
    </row>
    <row r="21" spans="2:4" ht="15.75" customHeight="1">
      <c r="B21" s="24" t="s">
        <v>70</v>
      </c>
      <c r="C21" s="24" t="s">
        <v>55</v>
      </c>
      <c r="D21" s="44">
        <v>29900</v>
      </c>
    </row>
    <row r="22" spans="2:4" ht="15.75" customHeight="1">
      <c r="B22" s="24"/>
      <c r="C22" s="24"/>
      <c r="D22" s="43"/>
    </row>
    <row r="23" spans="2:4" ht="15.75" customHeight="1">
      <c r="B23" s="24" t="s">
        <v>71</v>
      </c>
      <c r="C23" s="24" t="s">
        <v>55</v>
      </c>
      <c r="D23" s="44">
        <v>290270</v>
      </c>
    </row>
    <row r="24" spans="2:4" ht="15.75" customHeight="1">
      <c r="B24" s="24" t="s">
        <v>72</v>
      </c>
      <c r="C24" s="24" t="s">
        <v>55</v>
      </c>
      <c r="D24" s="44">
        <v>21665</v>
      </c>
    </row>
    <row r="25" spans="2:4" ht="15.75" customHeight="1">
      <c r="B25" s="24" t="s">
        <v>73</v>
      </c>
      <c r="C25" s="24" t="s">
        <v>55</v>
      </c>
      <c r="D25" s="44">
        <v>409570</v>
      </c>
    </row>
    <row r="26" spans="2:4" ht="15.75" customHeight="1">
      <c r="B26" s="24"/>
      <c r="C26" s="24"/>
      <c r="D26" s="43"/>
    </row>
    <row r="27" spans="2:4" ht="15.75" customHeight="1">
      <c r="B27" s="24" t="s">
        <v>74</v>
      </c>
      <c r="C27" s="24" t="s">
        <v>55</v>
      </c>
      <c r="D27" s="43">
        <v>5140</v>
      </c>
    </row>
    <row r="28" spans="2:4" ht="15.75" customHeight="1">
      <c r="B28" s="24" t="s">
        <v>75</v>
      </c>
      <c r="C28" s="24" t="s">
        <v>55</v>
      </c>
      <c r="D28" s="44">
        <v>125840</v>
      </c>
    </row>
    <row r="29" spans="2:4" ht="15.75" customHeight="1">
      <c r="B29" s="24" t="s">
        <v>76</v>
      </c>
      <c r="C29" s="24" t="s">
        <v>55</v>
      </c>
      <c r="D29" s="44">
        <v>17915</v>
      </c>
    </row>
    <row r="30" spans="2:4" ht="15.75" customHeight="1">
      <c r="B30" s="24"/>
      <c r="C30" s="24"/>
      <c r="D30" s="43"/>
    </row>
    <row r="31" spans="2:4" ht="15.75" customHeight="1">
      <c r="B31" s="24" t="s">
        <v>77</v>
      </c>
      <c r="C31" s="24" t="s">
        <v>55</v>
      </c>
      <c r="D31" s="44">
        <v>31770</v>
      </c>
    </row>
    <row r="32" spans="2:4" ht="15.75" customHeight="1">
      <c r="B32" s="24" t="s">
        <v>78</v>
      </c>
      <c r="C32" s="24" t="s">
        <v>55</v>
      </c>
      <c r="D32" s="44">
        <v>144670</v>
      </c>
    </row>
    <row r="33" spans="2:4" ht="15.75" customHeight="1">
      <c r="B33" s="24" t="s">
        <v>79</v>
      </c>
      <c r="C33" s="24" t="s">
        <v>55</v>
      </c>
      <c r="D33" s="44">
        <v>318755</v>
      </c>
    </row>
    <row r="34" spans="2:4" ht="15.75" customHeight="1">
      <c r="B34" s="24"/>
      <c r="C34" s="24"/>
      <c r="D34" s="43"/>
    </row>
    <row r="35" spans="2:4" ht="15.75" customHeight="1">
      <c r="B35" s="24" t="s">
        <v>80</v>
      </c>
      <c r="C35" s="24" t="s">
        <v>55</v>
      </c>
      <c r="D35" s="44">
        <v>81225</v>
      </c>
    </row>
    <row r="36" spans="2:4" ht="15.75" customHeight="1">
      <c r="B36" s="24" t="s">
        <v>81</v>
      </c>
      <c r="C36" s="24" t="s">
        <v>55</v>
      </c>
      <c r="D36" s="43">
        <v>22390</v>
      </c>
    </row>
    <row r="37" spans="2:4" ht="15.75" customHeight="1">
      <c r="B37" s="24" t="s">
        <v>82</v>
      </c>
      <c r="C37" s="24" t="s">
        <v>55</v>
      </c>
      <c r="D37" s="44">
        <v>20560</v>
      </c>
    </row>
    <row r="38" spans="2:4" ht="15.75" customHeight="1">
      <c r="B38" s="24"/>
      <c r="C38" s="24"/>
      <c r="D38" s="43"/>
    </row>
    <row r="39" spans="2:4" ht="15.75" customHeight="1">
      <c r="B39" s="24" t="s">
        <v>83</v>
      </c>
      <c r="C39" s="24" t="s">
        <v>55</v>
      </c>
      <c r="D39" s="44">
        <v>13835</v>
      </c>
    </row>
    <row r="40" spans="2:4" ht="15.75" customHeight="1">
      <c r="B40" s="24" t="s">
        <v>84</v>
      </c>
      <c r="C40" s="24" t="s">
        <v>55</v>
      </c>
      <c r="D40" s="44">
        <v>43450</v>
      </c>
    </row>
    <row r="41" spans="2:4" ht="15.75" customHeight="1">
      <c r="B41" s="24" t="s">
        <v>85</v>
      </c>
      <c r="C41" s="24" t="s">
        <v>55</v>
      </c>
      <c r="D41" s="44">
        <v>388395</v>
      </c>
    </row>
    <row r="42" spans="2:4" ht="15.75" customHeight="1">
      <c r="B42" s="24"/>
      <c r="C42" s="24"/>
      <c r="D42" s="43"/>
    </row>
    <row r="43" spans="2:4" ht="15.75" customHeight="1">
      <c r="B43" s="24" t="s">
        <v>86</v>
      </c>
      <c r="C43" s="24" t="s">
        <v>55</v>
      </c>
      <c r="D43" s="44">
        <v>11495</v>
      </c>
    </row>
    <row r="44" spans="2:4" ht="15.75" customHeight="1">
      <c r="B44" s="24" t="s">
        <v>87</v>
      </c>
      <c r="C44" s="24" t="s">
        <v>55</v>
      </c>
      <c r="D44" s="44">
        <v>1281820</v>
      </c>
    </row>
    <row r="45" spans="2:4" ht="15.75" customHeight="1">
      <c r="B45" s="24" t="s">
        <v>88</v>
      </c>
      <c r="C45" s="24" t="s">
        <v>55</v>
      </c>
      <c r="D45" s="44">
        <v>48965</v>
      </c>
    </row>
    <row r="46" spans="2:4">
      <c r="B46" s="24" t="s">
        <v>54</v>
      </c>
      <c r="C46" s="24" t="s">
        <v>55</v>
      </c>
      <c r="D46" s="43">
        <v>7477085</v>
      </c>
    </row>
  </sheetData>
  <mergeCells count="2">
    <mergeCell ref="B1:B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TIMEWORK</vt:lpstr>
      <vt:lpstr>Sheet1</vt:lpstr>
      <vt:lpstr>TIMEWORK!Print_Area</vt:lpstr>
      <vt:lpstr>TIMEWORK!Print_Area_MI</vt:lpstr>
    </vt:vector>
  </TitlesOfParts>
  <Company>NJTPA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Licensee</dc:creator>
  <cp:lastModifiedBy>Pecchioli, Victoria</cp:lastModifiedBy>
  <cp:lastPrinted>2023-03-22T13:02:20Z</cp:lastPrinted>
  <dcterms:created xsi:type="dcterms:W3CDTF">2000-01-10T18:07:33Z</dcterms:created>
  <dcterms:modified xsi:type="dcterms:W3CDTF">2025-02-28T19:03:44Z</dcterms:modified>
</cp:coreProperties>
</file>