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855" yWindow="-255" windowWidth="20910" windowHeight="12690"/>
  </bookViews>
  <sheets>
    <sheet name="Sheet1" sheetId="1" r:id="rId1"/>
  </sheets>
  <definedNames>
    <definedName name="_xlnm._FilterDatabase" localSheetId="0" hidden="1">Sheet1!$B$5:$W$48</definedName>
    <definedName name="_xlnm.Print_Area" localSheetId="0">Sheet1!$A$1:$W$50</definedName>
  </definedNames>
  <calcPr calcId="162913"/>
</workbook>
</file>

<file path=xl/calcChain.xml><?xml version="1.0" encoding="utf-8"?>
<calcChain xmlns="http://schemas.openxmlformats.org/spreadsheetml/2006/main">
  <c r="W6" i="1" l="1"/>
  <c r="W7" i="1"/>
  <c r="W9" i="1"/>
  <c r="W10" i="1"/>
  <c r="W11" i="1"/>
  <c r="W13" i="1"/>
  <c r="W14" i="1"/>
  <c r="W15" i="1"/>
  <c r="W17" i="1"/>
  <c r="W18" i="1"/>
  <c r="W19" i="1"/>
  <c r="W21" i="1"/>
  <c r="W22" i="1"/>
  <c r="W23" i="1"/>
  <c r="W25" i="1"/>
  <c r="W26" i="1"/>
  <c r="W27" i="1"/>
  <c r="W29" i="1"/>
  <c r="W30" i="1"/>
  <c r="W31" i="1"/>
  <c r="W33" i="1"/>
  <c r="W34" i="1"/>
  <c r="W35" i="1"/>
  <c r="W37" i="1"/>
  <c r="W38" i="1"/>
  <c r="W39" i="1"/>
  <c r="W41" i="1"/>
  <c r="W42" i="1"/>
  <c r="W43" i="1"/>
  <c r="W45" i="1"/>
  <c r="W46" i="1"/>
  <c r="W47" i="1"/>
  <c r="U6" i="1"/>
  <c r="U7" i="1"/>
  <c r="U9" i="1"/>
  <c r="U10" i="1"/>
  <c r="U11" i="1"/>
  <c r="U13" i="1"/>
  <c r="U14" i="1"/>
  <c r="U15" i="1"/>
  <c r="U17" i="1"/>
  <c r="U18" i="1"/>
  <c r="U19" i="1"/>
  <c r="U21" i="1"/>
  <c r="U22" i="1"/>
  <c r="U23" i="1"/>
  <c r="U25" i="1"/>
  <c r="U26" i="1"/>
  <c r="U27" i="1"/>
  <c r="U29" i="1"/>
  <c r="U30" i="1"/>
  <c r="U31" i="1"/>
  <c r="U33" i="1"/>
  <c r="U34" i="1"/>
  <c r="U35" i="1"/>
  <c r="U37" i="1"/>
  <c r="U38" i="1"/>
  <c r="U39" i="1"/>
  <c r="U41" i="1"/>
  <c r="U42" i="1"/>
  <c r="U43" i="1"/>
  <c r="U45" i="1"/>
  <c r="U46" i="1"/>
  <c r="U47" i="1"/>
  <c r="S6" i="1"/>
  <c r="S7" i="1"/>
  <c r="S9" i="1"/>
  <c r="S10" i="1"/>
  <c r="S11" i="1"/>
  <c r="S13" i="1"/>
  <c r="S14" i="1"/>
  <c r="S15" i="1"/>
  <c r="S17" i="1"/>
  <c r="S18" i="1"/>
  <c r="S19" i="1"/>
  <c r="S21" i="1"/>
  <c r="S22" i="1"/>
  <c r="S23" i="1"/>
  <c r="S25" i="1"/>
  <c r="S26" i="1"/>
  <c r="S27" i="1"/>
  <c r="S29" i="1"/>
  <c r="S30" i="1"/>
  <c r="S31" i="1"/>
  <c r="S33" i="1"/>
  <c r="S34" i="1"/>
  <c r="S35" i="1"/>
  <c r="S37" i="1"/>
  <c r="S38" i="1"/>
  <c r="S39" i="1"/>
  <c r="S41" i="1"/>
  <c r="S42" i="1"/>
  <c r="S43" i="1"/>
  <c r="S45" i="1"/>
  <c r="S46" i="1"/>
  <c r="S47" i="1"/>
  <c r="Q6" i="1"/>
  <c r="Q7" i="1"/>
  <c r="Q9" i="1"/>
  <c r="Q10" i="1"/>
  <c r="Q11" i="1"/>
  <c r="Q13" i="1"/>
  <c r="Q14" i="1"/>
  <c r="Q15" i="1"/>
  <c r="Q17" i="1"/>
  <c r="Q18" i="1"/>
  <c r="Q19" i="1"/>
  <c r="Q21" i="1"/>
  <c r="Q22" i="1"/>
  <c r="Q23" i="1"/>
  <c r="Q25" i="1"/>
  <c r="Q26" i="1"/>
  <c r="Q27" i="1"/>
  <c r="Q29" i="1"/>
  <c r="Q30" i="1"/>
  <c r="Q31" i="1"/>
  <c r="Q33" i="1"/>
  <c r="Q34" i="1"/>
  <c r="Q35" i="1"/>
  <c r="Q37" i="1"/>
  <c r="Q38" i="1"/>
  <c r="Q39" i="1"/>
  <c r="Q41" i="1"/>
  <c r="Q42" i="1"/>
  <c r="Q43" i="1"/>
  <c r="Q45" i="1"/>
  <c r="Q46" i="1"/>
  <c r="Q47" i="1"/>
  <c r="W5" i="1"/>
  <c r="U5" i="1"/>
  <c r="S5" i="1"/>
  <c r="Q5" i="1"/>
  <c r="O6" i="1"/>
  <c r="O7" i="1"/>
  <c r="O9" i="1"/>
  <c r="O10" i="1"/>
  <c r="O11" i="1"/>
  <c r="O13" i="1"/>
  <c r="O14" i="1"/>
  <c r="O15" i="1"/>
  <c r="O17" i="1"/>
  <c r="O18" i="1"/>
  <c r="O19" i="1"/>
  <c r="O21" i="1"/>
  <c r="O22" i="1"/>
  <c r="O23" i="1"/>
  <c r="O25" i="1"/>
  <c r="O26" i="1"/>
  <c r="O27" i="1"/>
  <c r="O29" i="1"/>
  <c r="O30" i="1"/>
  <c r="O31" i="1"/>
  <c r="O33" i="1"/>
  <c r="O34" i="1"/>
  <c r="O35" i="1"/>
  <c r="O37" i="1"/>
  <c r="O38" i="1"/>
  <c r="O39" i="1"/>
  <c r="O41" i="1"/>
  <c r="O42" i="1"/>
  <c r="O43" i="1"/>
  <c r="O45" i="1"/>
  <c r="O46" i="1"/>
  <c r="O47" i="1"/>
  <c r="O5" i="1"/>
  <c r="M6" i="1"/>
  <c r="M7" i="1"/>
  <c r="M9" i="1"/>
  <c r="M10" i="1"/>
  <c r="M11" i="1"/>
  <c r="M13" i="1"/>
  <c r="M14" i="1"/>
  <c r="M15" i="1"/>
  <c r="M17" i="1"/>
  <c r="M18" i="1"/>
  <c r="M19" i="1"/>
  <c r="M21" i="1"/>
  <c r="M22" i="1"/>
  <c r="M23" i="1"/>
  <c r="M25" i="1"/>
  <c r="M26" i="1"/>
  <c r="M27" i="1"/>
  <c r="M29" i="1"/>
  <c r="M30" i="1"/>
  <c r="M31" i="1"/>
  <c r="M33" i="1"/>
  <c r="M34" i="1"/>
  <c r="M35" i="1"/>
  <c r="M37" i="1"/>
  <c r="M38" i="1"/>
  <c r="M39" i="1"/>
  <c r="M41" i="1"/>
  <c r="M42" i="1"/>
  <c r="M43" i="1"/>
  <c r="M45" i="1"/>
  <c r="M46" i="1"/>
  <c r="M47" i="1"/>
  <c r="M5" i="1"/>
  <c r="K6" i="1"/>
  <c r="K7" i="1"/>
  <c r="K9" i="1"/>
  <c r="K10" i="1"/>
  <c r="K11" i="1"/>
  <c r="K13" i="1"/>
  <c r="K14" i="1"/>
  <c r="K15" i="1"/>
  <c r="K17" i="1"/>
  <c r="K18" i="1"/>
  <c r="K19" i="1"/>
  <c r="K21" i="1"/>
  <c r="K22" i="1"/>
  <c r="K23" i="1"/>
  <c r="K25" i="1"/>
  <c r="K26" i="1"/>
  <c r="K27" i="1"/>
  <c r="K29" i="1"/>
  <c r="K30" i="1"/>
  <c r="K31" i="1"/>
  <c r="K33" i="1"/>
  <c r="K34" i="1"/>
  <c r="K35" i="1"/>
  <c r="K37" i="1"/>
  <c r="K38" i="1"/>
  <c r="K39" i="1"/>
  <c r="K41" i="1"/>
  <c r="K42" i="1"/>
  <c r="K43" i="1"/>
  <c r="K45" i="1"/>
  <c r="K46" i="1"/>
  <c r="K47" i="1"/>
  <c r="K5" i="1"/>
  <c r="I6" i="1"/>
  <c r="I7" i="1"/>
  <c r="I9" i="1"/>
  <c r="I10" i="1"/>
  <c r="I11" i="1"/>
  <c r="I13" i="1"/>
  <c r="I14" i="1"/>
  <c r="I15" i="1"/>
  <c r="I17" i="1"/>
  <c r="I18" i="1"/>
  <c r="I19" i="1"/>
  <c r="I21" i="1"/>
  <c r="I22" i="1"/>
  <c r="I23" i="1"/>
  <c r="I25" i="1"/>
  <c r="I26" i="1"/>
  <c r="I27" i="1"/>
  <c r="I29" i="1"/>
  <c r="I30" i="1"/>
  <c r="I31" i="1"/>
  <c r="I33" i="1"/>
  <c r="I34" i="1"/>
  <c r="I35" i="1"/>
  <c r="I37" i="1"/>
  <c r="I38" i="1"/>
  <c r="I39" i="1"/>
  <c r="I41" i="1"/>
  <c r="I42" i="1"/>
  <c r="I43" i="1"/>
  <c r="I45" i="1"/>
  <c r="I46" i="1"/>
  <c r="I47" i="1"/>
  <c r="I5" i="1"/>
  <c r="G6" i="1"/>
  <c r="G7" i="1"/>
  <c r="G9" i="1"/>
  <c r="G10" i="1"/>
  <c r="G11" i="1"/>
  <c r="G13" i="1"/>
  <c r="G14" i="1"/>
  <c r="G15" i="1"/>
  <c r="G17" i="1"/>
  <c r="G18" i="1"/>
  <c r="G19" i="1"/>
  <c r="G21" i="1"/>
  <c r="G22" i="1"/>
  <c r="G23" i="1"/>
  <c r="G25" i="1"/>
  <c r="G26" i="1"/>
  <c r="G27" i="1"/>
  <c r="G29" i="1"/>
  <c r="G30" i="1"/>
  <c r="G31" i="1"/>
  <c r="G33" i="1"/>
  <c r="G34" i="1"/>
  <c r="G35" i="1"/>
  <c r="G37" i="1"/>
  <c r="G38" i="1"/>
  <c r="G39" i="1"/>
  <c r="G41" i="1"/>
  <c r="G42" i="1"/>
  <c r="G43" i="1"/>
  <c r="G45" i="1"/>
  <c r="G46" i="1"/>
  <c r="G47" i="1"/>
  <c r="G5" i="1"/>
  <c r="E6" i="1"/>
  <c r="E7" i="1"/>
  <c r="E9" i="1"/>
  <c r="E10" i="1"/>
  <c r="E11" i="1"/>
  <c r="E13" i="1"/>
  <c r="E14" i="1"/>
  <c r="E15" i="1"/>
  <c r="E17" i="1"/>
  <c r="E18" i="1"/>
  <c r="E19" i="1"/>
  <c r="E21" i="1"/>
  <c r="E22" i="1"/>
  <c r="E23" i="1"/>
  <c r="E25" i="1"/>
  <c r="E26" i="1"/>
  <c r="E27" i="1"/>
  <c r="E29" i="1"/>
  <c r="E30" i="1"/>
  <c r="E31" i="1"/>
  <c r="E33" i="1"/>
  <c r="E34" i="1"/>
  <c r="E35" i="1"/>
  <c r="E37" i="1"/>
  <c r="E38" i="1"/>
  <c r="E39" i="1"/>
  <c r="E41" i="1"/>
  <c r="E42" i="1"/>
  <c r="E43" i="1"/>
  <c r="E45" i="1"/>
  <c r="E46" i="1"/>
  <c r="E47" i="1"/>
  <c r="E5" i="1"/>
  <c r="T48" i="1"/>
  <c r="F48" i="1" l="1"/>
  <c r="V48" i="1"/>
  <c r="R48" i="1"/>
  <c r="P48" i="1"/>
  <c r="N48" i="1"/>
  <c r="L48" i="1"/>
  <c r="J48" i="1"/>
  <c r="H48" i="1"/>
  <c r="D48" i="1"/>
  <c r="C48" i="1"/>
  <c r="U48" i="1" s="1"/>
  <c r="O48" i="1" l="1"/>
  <c r="E48" i="1"/>
  <c r="I48" i="1"/>
  <c r="M48" i="1"/>
  <c r="S48" i="1"/>
  <c r="W48" i="1"/>
  <c r="G48" i="1"/>
  <c r="K48" i="1"/>
  <c r="Q48" i="1"/>
</calcChain>
</file>

<file path=xl/sharedStrings.xml><?xml version="1.0" encoding="utf-8"?>
<sst xmlns="http://schemas.openxmlformats.org/spreadsheetml/2006/main" count="69" uniqueCount="51">
  <si>
    <t>Employed civilian population 16 years and over</t>
  </si>
  <si>
    <t>Production, transportation, and material moving</t>
  </si>
  <si>
    <t>Private wage and salary workers</t>
  </si>
  <si>
    <t>Unpaid family workers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</si>
  <si>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</si>
  <si>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</si>
  <si>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</si>
  <si>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</si>
  <si>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</si>
  <si>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</si>
  <si>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</si>
  <si>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</si>
  <si>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</si>
  <si>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</si>
  <si>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</si>
  <si>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</si>
  <si>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</si>
  <si>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</si>
  <si>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</si>
  <si>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</si>
  <si>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</si>
  <si>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</si>
  <si>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</si>
  <si>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</si>
  <si>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</si>
  <si>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</si>
  <si>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</si>
  <si>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</si>
  <si>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</si>
  <si>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</si>
  <si>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</si>
  <si>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</si>
  <si>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</si>
  <si>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</si>
  <si>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</si>
  <si>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</si>
  <si>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Ocean County</t>
  </si>
  <si>
    <t>Gov't workers</t>
  </si>
  <si>
    <t>No.</t>
  </si>
  <si>
    <t>Perc.</t>
  </si>
  <si>
    <t>Municipality</t>
  </si>
  <si>
    <t>Service occ's</t>
  </si>
  <si>
    <t>Sales and office occ's</t>
  </si>
  <si>
    <t>Management, professional, and related occ's</t>
  </si>
  <si>
    <t>Occupation</t>
  </si>
  <si>
    <t>Worker Class</t>
  </si>
  <si>
    <t>Self-employed workers in own, not incorporated business</t>
  </si>
  <si>
    <t>Toms River Township</t>
  </si>
  <si>
    <t>Natural resources, construction, and maintenance</t>
  </si>
  <si>
    <t>Agriculture, forestry, fishing and hunting, and mining</t>
  </si>
  <si>
    <t>Employment by Occupation and Worker Class,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</si>
</sst>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name val="Arial"/>
      <family val="2"/>
    </font>
    <font>
      <sz val="13"/>
      <color indexed="8"/>
      <name val="Arial"/>
      <family val="2"/>
    </font>
    <font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theme="0" tint="-0.24994659260841701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5" fillId="0" borderId="8" xfId="0" applyFont="1" applyBorder="1" applyAlignment="1">
      <alignment vertical="center"/>
    </xf>
    <xf numFmtId="0" fontId="0" fillId="0" borderId="0" xfId="0" applyFill="1"/>
    <xf numFmtId="0" fontId="5" fillId="0" borderId="0" xfId="0" applyFont="1" applyBorder="1"/>
    <xf numFmtId="0" fontId="5" fillId="0" borderId="5" xfId="0" applyFont="1" applyBorder="1"/>
    <xf numFmtId="9" fontId="0" fillId="0" borderId="0" xfId="0" applyNumberFormat="1"/>
    <xf numFmtId="3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right" vertical="top" wrapText="1"/>
    </xf>
    <xf numFmtId="3" fontId="6" fillId="0" borderId="25" xfId="0" applyNumberFormat="1" applyFont="1" applyFill="1" applyBorder="1" applyAlignment="1">
      <alignment horizontal="right" vertical="top" wrapText="1"/>
    </xf>
    <xf numFmtId="9" fontId="6" fillId="0" borderId="7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3" fillId="0" borderId="25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right" vertical="top" wrapText="1"/>
    </xf>
    <xf numFmtId="3" fontId="3" fillId="0" borderId="25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9" fontId="4" fillId="2" borderId="12" xfId="0" applyNumberFormat="1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0</xdr:rowOff>
    </xdr:from>
    <xdr:to>
      <xdr:col>1</xdr:col>
      <xdr:colOff>971550</xdr:colOff>
      <xdr:row>51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" y="10572750"/>
          <a:ext cx="962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1028700</xdr:colOff>
      <xdr:row>49</xdr:row>
      <xdr:rowOff>0</xdr:rowOff>
    </xdr:from>
    <xdr:to>
      <xdr:col>19</xdr:col>
      <xdr:colOff>495300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133475" y="10572750"/>
          <a:ext cx="11715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U.S. Census Bureau, 2023-2019-year American Community Survey, Selected Population Table DP03, December 2024.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February 2025.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zoomScale="70" zoomScaleNormal="70" workbookViewId="0">
      <selection activeCell="O14" sqref="O14"/>
    </sheetView>
  </sheetViews>
  <sheetFormatPr defaultRowHeight="15" x14ac:dyDescent="0.2"/>
  <cols>
    <col min="1" max="1" width="1.21875" customWidth="1"/>
    <col min="2" max="2" width="30.77734375" customWidth="1"/>
    <col min="3" max="3" width="11" customWidth="1"/>
    <col min="4" max="4" width="8.21875" bestFit="1" customWidth="1"/>
    <col min="5" max="5" width="6.5546875" customWidth="1"/>
    <col min="6" max="6" width="7.109375" bestFit="1" customWidth="1"/>
    <col min="7" max="7" width="5.77734375" bestFit="1" customWidth="1"/>
    <col min="8" max="8" width="7.109375" bestFit="1" customWidth="1"/>
    <col min="9" max="9" width="5.77734375" bestFit="1" customWidth="1"/>
    <col min="10" max="10" width="4.44140625" bestFit="1" customWidth="1"/>
    <col min="11" max="11" width="7" customWidth="1"/>
    <col min="12" max="12" width="7.109375" bestFit="1" customWidth="1"/>
    <col min="13" max="13" width="6.6640625" bestFit="1" customWidth="1"/>
    <col min="14" max="14" width="7.44140625" customWidth="1"/>
    <col min="15" max="15" width="7" customWidth="1"/>
    <col min="16" max="16" width="8.21875" bestFit="1" customWidth="1"/>
    <col min="17" max="17" width="5.77734375" bestFit="1" customWidth="1"/>
    <col min="18" max="18" width="7.109375" bestFit="1" customWidth="1"/>
    <col min="19" max="19" width="7.44140625" bestFit="1" customWidth="1"/>
    <col min="20" max="20" width="7.109375" bestFit="1" customWidth="1"/>
    <col min="21" max="21" width="5.77734375" bestFit="1" customWidth="1"/>
    <col min="22" max="22" width="4.44140625" bestFit="1" customWidth="1"/>
    <col min="23" max="23" width="7.21875" bestFit="1" customWidth="1"/>
  </cols>
  <sheetData>
    <row r="1" spans="1:23" s="1" customFormat="1" ht="39" customHeight="1" thickBot="1" x14ac:dyDescent="0.25">
      <c r="B1" s="39" t="s">
        <v>50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7.25" thickTop="1" x14ac:dyDescent="0.25">
      <c r="A2" s="33"/>
      <c r="B2" s="45" t="s">
        <v>40</v>
      </c>
      <c r="C2" s="42" t="s">
        <v>44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3" t="s">
        <v>45</v>
      </c>
      <c r="Q2" s="43"/>
      <c r="R2" s="43"/>
      <c r="S2" s="43"/>
      <c r="T2" s="43"/>
      <c r="U2" s="43"/>
      <c r="V2" s="43"/>
      <c r="W2" s="48"/>
    </row>
    <row r="3" spans="1:23" ht="118.5" customHeight="1" x14ac:dyDescent="0.2">
      <c r="A3" s="34"/>
      <c r="B3" s="46"/>
      <c r="C3" s="40" t="s">
        <v>0</v>
      </c>
      <c r="D3" s="36" t="s">
        <v>43</v>
      </c>
      <c r="E3" s="37"/>
      <c r="F3" s="36" t="s">
        <v>41</v>
      </c>
      <c r="G3" s="37"/>
      <c r="H3" s="36" t="s">
        <v>42</v>
      </c>
      <c r="I3" s="37"/>
      <c r="J3" s="49" t="s">
        <v>49</v>
      </c>
      <c r="K3" s="37"/>
      <c r="L3" s="49" t="s">
        <v>48</v>
      </c>
      <c r="M3" s="37"/>
      <c r="N3" s="36" t="s">
        <v>1</v>
      </c>
      <c r="O3" s="37"/>
      <c r="P3" s="36" t="s">
        <v>2</v>
      </c>
      <c r="Q3" s="37"/>
      <c r="R3" s="36" t="s">
        <v>37</v>
      </c>
      <c r="S3" s="37"/>
      <c r="T3" s="36" t="s">
        <v>46</v>
      </c>
      <c r="U3" s="37"/>
      <c r="V3" s="36" t="s">
        <v>3</v>
      </c>
      <c r="W3" s="38"/>
    </row>
    <row r="4" spans="1:23" ht="27" customHeight="1" thickBot="1" x14ac:dyDescent="0.3">
      <c r="A4" s="35"/>
      <c r="B4" s="47"/>
      <c r="C4" s="41"/>
      <c r="D4" s="28" t="s">
        <v>38</v>
      </c>
      <c r="E4" s="29" t="s">
        <v>39</v>
      </c>
      <c r="F4" s="28" t="s">
        <v>38</v>
      </c>
      <c r="G4" s="29" t="s">
        <v>39</v>
      </c>
      <c r="H4" s="28" t="s">
        <v>38</v>
      </c>
      <c r="I4" s="29" t="s">
        <v>39</v>
      </c>
      <c r="J4" s="28" t="s">
        <v>38</v>
      </c>
      <c r="K4" s="29" t="s">
        <v>39</v>
      </c>
      <c r="L4" s="28" t="s">
        <v>38</v>
      </c>
      <c r="M4" s="29" t="s">
        <v>39</v>
      </c>
      <c r="N4" s="28" t="s">
        <v>38</v>
      </c>
      <c r="O4" s="29" t="s">
        <v>39</v>
      </c>
      <c r="P4" s="28" t="s">
        <v>38</v>
      </c>
      <c r="Q4" s="29" t="s">
        <v>39</v>
      </c>
      <c r="R4" s="28" t="s">
        <v>38</v>
      </c>
      <c r="S4" s="29" t="s">
        <v>39</v>
      </c>
      <c r="T4" s="28" t="s">
        <v>38</v>
      </c>
      <c r="U4" s="29" t="s">
        <v>39</v>
      </c>
      <c r="V4" s="30" t="s">
        <v>38</v>
      </c>
      <c r="W4" s="31" t="s">
        <v>39</v>
      </c>
    </row>
    <row r="5" spans="1:23" ht="17.25" thickTop="1" x14ac:dyDescent="0.25">
      <c r="A5" s="3"/>
      <c r="B5" s="8" t="s">
        <v>4</v>
      </c>
      <c r="C5" s="13">
        <v>10549</v>
      </c>
      <c r="D5" s="11">
        <v>4408</v>
      </c>
      <c r="E5" s="14">
        <f>+D5/C5</f>
        <v>0.4178595127500237</v>
      </c>
      <c r="F5" s="11">
        <v>1945</v>
      </c>
      <c r="G5" s="14">
        <f>+F5/C5</f>
        <v>0.18437766612949094</v>
      </c>
      <c r="H5" s="11">
        <v>2602</v>
      </c>
      <c r="I5" s="14">
        <f>+H5/C5</f>
        <v>0.24665845103801309</v>
      </c>
      <c r="J5" s="12">
        <v>47</v>
      </c>
      <c r="K5" s="32">
        <f>+J5/C5</f>
        <v>4.4553986159825577E-3</v>
      </c>
      <c r="L5" s="12">
        <v>750</v>
      </c>
      <c r="M5" s="14">
        <f>+L5/C5</f>
        <v>7.1096786425253578E-2</v>
      </c>
      <c r="N5" s="12">
        <v>844</v>
      </c>
      <c r="O5" s="14">
        <f>+N5/$C5</f>
        <v>8.0007583657218689E-2</v>
      </c>
      <c r="P5" s="11">
        <v>7462</v>
      </c>
      <c r="Q5" s="14">
        <f>+P5/$C5</f>
        <v>0.70736562707365624</v>
      </c>
      <c r="R5" s="11">
        <v>2466</v>
      </c>
      <c r="S5" s="14">
        <f>+R5/$C5</f>
        <v>0.23376623376623376</v>
      </c>
      <c r="T5" s="12">
        <v>621</v>
      </c>
      <c r="U5" s="14">
        <f>+T5/$C5</f>
        <v>5.886813916010996E-2</v>
      </c>
      <c r="V5" s="16">
        <v>0</v>
      </c>
      <c r="W5" s="32">
        <f>+V5/$C5</f>
        <v>0</v>
      </c>
    </row>
    <row r="6" spans="1:23" ht="16.5" x14ac:dyDescent="0.25">
      <c r="A6" s="3"/>
      <c r="B6" s="8" t="s">
        <v>5</v>
      </c>
      <c r="C6" s="20">
        <v>104</v>
      </c>
      <c r="D6" s="21">
        <v>46</v>
      </c>
      <c r="E6" s="14">
        <f t="shared" ref="E6:E48" si="0">+D6/C6</f>
        <v>0.44230769230769229</v>
      </c>
      <c r="F6" s="21">
        <v>4</v>
      </c>
      <c r="G6" s="14">
        <f t="shared" ref="G6:G47" si="1">+F6/C6</f>
        <v>3.8461538461538464E-2</v>
      </c>
      <c r="H6" s="21">
        <v>42</v>
      </c>
      <c r="I6" s="14">
        <f t="shared" ref="I6:I47" si="2">+H6/C6</f>
        <v>0.40384615384615385</v>
      </c>
      <c r="J6" s="21">
        <v>8</v>
      </c>
      <c r="K6" s="32">
        <f t="shared" ref="K6:K47" si="3">+J6/C6</f>
        <v>7.6923076923076927E-2</v>
      </c>
      <c r="L6" s="21">
        <v>12</v>
      </c>
      <c r="M6" s="14">
        <f t="shared" ref="M6:M48" si="4">+L6/C6</f>
        <v>0.11538461538461539</v>
      </c>
      <c r="N6" s="21">
        <v>0</v>
      </c>
      <c r="O6" s="14">
        <f t="shared" ref="O6:O48" si="5">+N6/$C6</f>
        <v>0</v>
      </c>
      <c r="P6" s="21">
        <v>78</v>
      </c>
      <c r="Q6" s="14">
        <f t="shared" ref="Q6:Q47" si="6">+P6/$C6</f>
        <v>0.75</v>
      </c>
      <c r="R6" s="21">
        <v>21</v>
      </c>
      <c r="S6" s="14">
        <f t="shared" ref="S6:S48" si="7">+R6/$C6</f>
        <v>0.20192307692307693</v>
      </c>
      <c r="T6" s="21">
        <v>5</v>
      </c>
      <c r="U6" s="14">
        <f t="shared" ref="U6:U48" si="8">+T6/$C6</f>
        <v>4.807692307692308E-2</v>
      </c>
      <c r="V6" s="22">
        <v>0</v>
      </c>
      <c r="W6" s="32">
        <f t="shared" ref="W6:W48" si="9">+V6/$C6</f>
        <v>0</v>
      </c>
    </row>
    <row r="7" spans="1:23" ht="16.5" x14ac:dyDescent="0.25">
      <c r="A7" s="3"/>
      <c r="B7" s="8" t="s">
        <v>6</v>
      </c>
      <c r="C7" s="20">
        <v>581</v>
      </c>
      <c r="D7" s="21">
        <v>323</v>
      </c>
      <c r="E7" s="14">
        <f t="shared" si="0"/>
        <v>0.55593803786574869</v>
      </c>
      <c r="F7" s="21">
        <v>52</v>
      </c>
      <c r="G7" s="14">
        <f t="shared" si="1"/>
        <v>8.9500860585197933E-2</v>
      </c>
      <c r="H7" s="21">
        <v>173</v>
      </c>
      <c r="I7" s="14">
        <f t="shared" si="2"/>
        <v>0.29776247848537007</v>
      </c>
      <c r="J7" s="21">
        <v>4</v>
      </c>
      <c r="K7" s="32">
        <f t="shared" si="3"/>
        <v>6.8846815834767644E-3</v>
      </c>
      <c r="L7" s="21">
        <v>21</v>
      </c>
      <c r="M7" s="14">
        <f t="shared" si="4"/>
        <v>3.614457831325301E-2</v>
      </c>
      <c r="N7" s="21">
        <v>12</v>
      </c>
      <c r="O7" s="14">
        <f t="shared" si="5"/>
        <v>2.0654044750430294E-2</v>
      </c>
      <c r="P7" s="21">
        <v>518</v>
      </c>
      <c r="Q7" s="14">
        <f t="shared" si="6"/>
        <v>0.89156626506024095</v>
      </c>
      <c r="R7" s="21">
        <v>39</v>
      </c>
      <c r="S7" s="14">
        <f t="shared" si="7"/>
        <v>6.7125645438898457E-2</v>
      </c>
      <c r="T7" s="21">
        <v>24</v>
      </c>
      <c r="U7" s="14">
        <f t="shared" si="8"/>
        <v>4.1308089500860588E-2</v>
      </c>
      <c r="V7" s="22">
        <v>0</v>
      </c>
      <c r="W7" s="32">
        <f t="shared" si="9"/>
        <v>0</v>
      </c>
    </row>
    <row r="8" spans="1:23" ht="6" customHeight="1" x14ac:dyDescent="0.25">
      <c r="A8" s="3"/>
      <c r="B8" s="8"/>
      <c r="C8" s="17"/>
      <c r="D8" s="18"/>
      <c r="E8" s="14"/>
      <c r="F8" s="18"/>
      <c r="G8" s="14"/>
      <c r="H8" s="18"/>
      <c r="I8" s="14"/>
      <c r="J8" s="18"/>
      <c r="K8" s="32"/>
      <c r="L8" s="18"/>
      <c r="M8" s="14"/>
      <c r="N8" s="18"/>
      <c r="O8" s="14"/>
      <c r="P8" s="18"/>
      <c r="Q8" s="14"/>
      <c r="R8" s="18"/>
      <c r="S8" s="14"/>
      <c r="T8" s="18"/>
      <c r="U8" s="14"/>
      <c r="V8" s="19"/>
      <c r="W8" s="32"/>
    </row>
    <row r="9" spans="1:23" ht="16.5" x14ac:dyDescent="0.25">
      <c r="A9" s="3"/>
      <c r="B9" s="8" t="s">
        <v>7</v>
      </c>
      <c r="C9" s="20">
        <v>519</v>
      </c>
      <c r="D9" s="21">
        <v>267</v>
      </c>
      <c r="E9" s="14">
        <f t="shared" si="0"/>
        <v>0.51445086705202314</v>
      </c>
      <c r="F9" s="21">
        <v>57</v>
      </c>
      <c r="G9" s="14">
        <f t="shared" si="1"/>
        <v>0.10982658959537572</v>
      </c>
      <c r="H9" s="21">
        <v>147</v>
      </c>
      <c r="I9" s="14">
        <f t="shared" si="2"/>
        <v>0.2832369942196532</v>
      </c>
      <c r="J9" s="21">
        <v>0</v>
      </c>
      <c r="K9" s="32">
        <f t="shared" si="3"/>
        <v>0</v>
      </c>
      <c r="L9" s="21">
        <v>16</v>
      </c>
      <c r="M9" s="14">
        <f t="shared" si="4"/>
        <v>3.0828516377649325E-2</v>
      </c>
      <c r="N9" s="15">
        <v>32</v>
      </c>
      <c r="O9" s="14">
        <f t="shared" si="5"/>
        <v>6.1657032755298651E-2</v>
      </c>
      <c r="P9" s="21">
        <v>414</v>
      </c>
      <c r="Q9" s="14">
        <f t="shared" si="6"/>
        <v>0.79768786127167635</v>
      </c>
      <c r="R9" s="21">
        <v>43</v>
      </c>
      <c r="S9" s="14">
        <f t="shared" si="7"/>
        <v>8.2851637764932567E-2</v>
      </c>
      <c r="T9" s="21">
        <v>58</v>
      </c>
      <c r="U9" s="14">
        <f t="shared" si="8"/>
        <v>0.11175337186897881</v>
      </c>
      <c r="V9" s="22">
        <v>4</v>
      </c>
      <c r="W9" s="32">
        <f t="shared" si="9"/>
        <v>7.7071290944123313E-3</v>
      </c>
    </row>
    <row r="10" spans="1:23" ht="16.5" x14ac:dyDescent="0.25">
      <c r="A10" s="3"/>
      <c r="B10" s="8" t="s">
        <v>8</v>
      </c>
      <c r="C10" s="23">
        <v>6213</v>
      </c>
      <c r="D10" s="24">
        <v>2459</v>
      </c>
      <c r="E10" s="14">
        <f t="shared" si="0"/>
        <v>0.39578303557057781</v>
      </c>
      <c r="F10" s="24">
        <v>1214</v>
      </c>
      <c r="G10" s="14">
        <f t="shared" si="1"/>
        <v>0.19539674875261548</v>
      </c>
      <c r="H10" s="24">
        <v>1263</v>
      </c>
      <c r="I10" s="14">
        <f t="shared" si="2"/>
        <v>0.20328343795267986</v>
      </c>
      <c r="J10" s="15">
        <v>0</v>
      </c>
      <c r="K10" s="32">
        <f t="shared" si="3"/>
        <v>0</v>
      </c>
      <c r="L10" s="21">
        <v>628</v>
      </c>
      <c r="M10" s="14">
        <f t="shared" si="4"/>
        <v>0.10107838403347819</v>
      </c>
      <c r="N10" s="21">
        <v>649</v>
      </c>
      <c r="O10" s="14">
        <f t="shared" si="5"/>
        <v>0.10445839369064865</v>
      </c>
      <c r="P10" s="24">
        <v>4970</v>
      </c>
      <c r="Q10" s="14">
        <f t="shared" si="6"/>
        <v>0.79993561886367293</v>
      </c>
      <c r="R10" s="24">
        <v>1160</v>
      </c>
      <c r="S10" s="14">
        <f t="shared" si="7"/>
        <v>0.18670529534846289</v>
      </c>
      <c r="T10" s="21">
        <v>83</v>
      </c>
      <c r="U10" s="14">
        <f t="shared" si="8"/>
        <v>1.3359085787864156E-2</v>
      </c>
      <c r="V10" s="22">
        <v>0</v>
      </c>
      <c r="W10" s="32">
        <f t="shared" si="9"/>
        <v>0</v>
      </c>
    </row>
    <row r="11" spans="1:23" ht="16.5" x14ac:dyDescent="0.25">
      <c r="A11" s="3"/>
      <c r="B11" s="8" t="s">
        <v>9</v>
      </c>
      <c r="C11" s="23">
        <v>16757</v>
      </c>
      <c r="D11" s="24">
        <v>6110</v>
      </c>
      <c r="E11" s="14">
        <f t="shared" si="0"/>
        <v>0.36462373933281611</v>
      </c>
      <c r="F11" s="24">
        <v>2572</v>
      </c>
      <c r="G11" s="14">
        <f t="shared" si="1"/>
        <v>0.15348809452766007</v>
      </c>
      <c r="H11" s="24">
        <v>4040</v>
      </c>
      <c r="I11" s="14">
        <f t="shared" si="2"/>
        <v>0.24109327445246762</v>
      </c>
      <c r="J11" s="21">
        <v>43</v>
      </c>
      <c r="K11" s="32">
        <f t="shared" si="3"/>
        <v>2.5660917825386406E-3</v>
      </c>
      <c r="L11" s="24">
        <v>2053</v>
      </c>
      <c r="M11" s="14">
        <f t="shared" si="4"/>
        <v>0.12251596347794952</v>
      </c>
      <c r="N11" s="24">
        <v>1982</v>
      </c>
      <c r="O11" s="14">
        <f t="shared" si="5"/>
        <v>0.11827892820910664</v>
      </c>
      <c r="P11" s="24">
        <v>12886</v>
      </c>
      <c r="Q11" s="14">
        <f t="shared" si="6"/>
        <v>0.76899206301844003</v>
      </c>
      <c r="R11" s="24">
        <v>2953</v>
      </c>
      <c r="S11" s="14">
        <f t="shared" si="7"/>
        <v>0.17622486125201409</v>
      </c>
      <c r="T11" s="21">
        <v>863</v>
      </c>
      <c r="U11" s="14">
        <f t="shared" si="8"/>
        <v>5.150086531001969E-2</v>
      </c>
      <c r="V11" s="22">
        <v>55</v>
      </c>
      <c r="W11" s="32">
        <f t="shared" si="9"/>
        <v>3.282210419526168E-3</v>
      </c>
    </row>
    <row r="12" spans="1:23" ht="6" customHeight="1" x14ac:dyDescent="0.25">
      <c r="A12" s="3"/>
      <c r="B12" s="8"/>
      <c r="C12" s="17"/>
      <c r="D12" s="18"/>
      <c r="E12" s="14"/>
      <c r="F12" s="18"/>
      <c r="G12" s="14"/>
      <c r="H12" s="18"/>
      <c r="I12" s="14"/>
      <c r="J12" s="18"/>
      <c r="K12" s="32"/>
      <c r="L12" s="18"/>
      <c r="M12" s="14"/>
      <c r="N12" s="18"/>
      <c r="O12" s="14"/>
      <c r="P12" s="18"/>
      <c r="Q12" s="14"/>
      <c r="R12" s="18"/>
      <c r="S12" s="14"/>
      <c r="T12" s="18"/>
      <c r="U12" s="14"/>
      <c r="V12" s="19"/>
      <c r="W12" s="32"/>
    </row>
    <row r="13" spans="1:23" ht="16.5" x14ac:dyDescent="0.25">
      <c r="A13" s="3"/>
      <c r="B13" s="8" t="s">
        <v>10</v>
      </c>
      <c r="C13" s="23">
        <v>39556</v>
      </c>
      <c r="D13" s="24">
        <v>15512</v>
      </c>
      <c r="E13" s="14">
        <f t="shared" si="0"/>
        <v>0.39215289715845891</v>
      </c>
      <c r="F13" s="24">
        <v>6412</v>
      </c>
      <c r="G13" s="14">
        <f t="shared" si="1"/>
        <v>0.16209930225503083</v>
      </c>
      <c r="H13" s="24">
        <v>10116</v>
      </c>
      <c r="I13" s="14">
        <f t="shared" si="2"/>
        <v>0.25573869956517342</v>
      </c>
      <c r="J13" s="21">
        <v>105</v>
      </c>
      <c r="K13" s="32">
        <f t="shared" si="3"/>
        <v>2.6544645565780159E-3</v>
      </c>
      <c r="L13" s="24">
        <v>3962</v>
      </c>
      <c r="M13" s="14">
        <f t="shared" si="4"/>
        <v>0.10016179593487713</v>
      </c>
      <c r="N13" s="24">
        <v>3554</v>
      </c>
      <c r="O13" s="14">
        <f t="shared" si="5"/>
        <v>8.9847305086459703E-2</v>
      </c>
      <c r="P13" s="24">
        <v>31037</v>
      </c>
      <c r="Q13" s="14">
        <f t="shared" si="6"/>
        <v>0.78463444230963697</v>
      </c>
      <c r="R13" s="24">
        <v>6850</v>
      </c>
      <c r="S13" s="14">
        <f t="shared" si="7"/>
        <v>0.17317221154818485</v>
      </c>
      <c r="T13" s="24">
        <v>1650</v>
      </c>
      <c r="U13" s="14">
        <f t="shared" si="8"/>
        <v>4.1713014460511677E-2</v>
      </c>
      <c r="V13" s="22">
        <v>19</v>
      </c>
      <c r="W13" s="32">
        <f t="shared" si="9"/>
        <v>4.8033168166649812E-4</v>
      </c>
    </row>
    <row r="14" spans="1:23" ht="16.5" x14ac:dyDescent="0.25">
      <c r="A14" s="3"/>
      <c r="B14" s="8" t="s">
        <v>11</v>
      </c>
      <c r="C14" s="20">
        <v>813</v>
      </c>
      <c r="D14" s="21">
        <v>261</v>
      </c>
      <c r="E14" s="14">
        <f t="shared" si="0"/>
        <v>0.3210332103321033</v>
      </c>
      <c r="F14" s="21">
        <v>185</v>
      </c>
      <c r="G14" s="14">
        <f t="shared" si="1"/>
        <v>0.22755227552275523</v>
      </c>
      <c r="H14" s="21">
        <v>199</v>
      </c>
      <c r="I14" s="14">
        <f t="shared" si="2"/>
        <v>0.24477244772447723</v>
      </c>
      <c r="J14" s="21">
        <v>6</v>
      </c>
      <c r="K14" s="32">
        <f t="shared" si="3"/>
        <v>7.3800738007380072E-3</v>
      </c>
      <c r="L14" s="21">
        <v>95</v>
      </c>
      <c r="M14" s="14">
        <f t="shared" si="4"/>
        <v>0.11685116851168512</v>
      </c>
      <c r="N14" s="21">
        <v>73</v>
      </c>
      <c r="O14" s="14">
        <f t="shared" si="5"/>
        <v>8.9790897908979095E-2</v>
      </c>
      <c r="P14" s="21">
        <v>616</v>
      </c>
      <c r="Q14" s="14">
        <f t="shared" si="6"/>
        <v>0.75768757687576871</v>
      </c>
      <c r="R14" s="21">
        <v>175</v>
      </c>
      <c r="S14" s="14">
        <f t="shared" si="7"/>
        <v>0.21525215252152521</v>
      </c>
      <c r="T14" s="21">
        <v>22</v>
      </c>
      <c r="U14" s="14">
        <f t="shared" si="8"/>
        <v>2.7060270602706028E-2</v>
      </c>
      <c r="V14" s="22">
        <v>0</v>
      </c>
      <c r="W14" s="32">
        <f t="shared" si="9"/>
        <v>0</v>
      </c>
    </row>
    <row r="15" spans="1:23" ht="16.5" x14ac:dyDescent="0.25">
      <c r="A15" s="3"/>
      <c r="B15" s="8" t="s">
        <v>12</v>
      </c>
      <c r="C15" s="20">
        <v>190</v>
      </c>
      <c r="D15" s="21">
        <v>129</v>
      </c>
      <c r="E15" s="14">
        <f t="shared" si="0"/>
        <v>0.67894736842105263</v>
      </c>
      <c r="F15" s="21">
        <v>13</v>
      </c>
      <c r="G15" s="14">
        <f t="shared" si="1"/>
        <v>6.8421052631578952E-2</v>
      </c>
      <c r="H15" s="21">
        <v>41</v>
      </c>
      <c r="I15" s="14">
        <f t="shared" si="2"/>
        <v>0.21578947368421053</v>
      </c>
      <c r="J15" s="15">
        <v>0</v>
      </c>
      <c r="K15" s="32">
        <f t="shared" si="3"/>
        <v>0</v>
      </c>
      <c r="L15" s="21">
        <v>4</v>
      </c>
      <c r="M15" s="14">
        <f t="shared" si="4"/>
        <v>2.1052631578947368E-2</v>
      </c>
      <c r="N15" s="21">
        <v>3</v>
      </c>
      <c r="O15" s="14">
        <f t="shared" si="5"/>
        <v>1.5789473684210527E-2</v>
      </c>
      <c r="P15" s="21">
        <v>149</v>
      </c>
      <c r="Q15" s="14">
        <f t="shared" si="6"/>
        <v>0.78421052631578947</v>
      </c>
      <c r="R15" s="21">
        <v>35</v>
      </c>
      <c r="S15" s="14">
        <f t="shared" si="7"/>
        <v>0.18421052631578946</v>
      </c>
      <c r="T15" s="21">
        <v>6</v>
      </c>
      <c r="U15" s="14">
        <f t="shared" si="8"/>
        <v>3.1578947368421054E-2</v>
      </c>
      <c r="V15" s="16">
        <v>0</v>
      </c>
      <c r="W15" s="32">
        <f t="shared" si="9"/>
        <v>0</v>
      </c>
    </row>
    <row r="16" spans="1:23" ht="6" customHeight="1" x14ac:dyDescent="0.25">
      <c r="A16" s="3"/>
      <c r="B16" s="8"/>
      <c r="C16" s="17"/>
      <c r="D16" s="18"/>
      <c r="E16" s="14"/>
      <c r="F16" s="18"/>
      <c r="G16" s="14"/>
      <c r="H16" s="18"/>
      <c r="I16" s="14"/>
      <c r="J16" s="18"/>
      <c r="K16" s="32"/>
      <c r="L16" s="18"/>
      <c r="M16" s="14"/>
      <c r="N16" s="18"/>
      <c r="O16" s="14"/>
      <c r="P16" s="18"/>
      <c r="Q16" s="14"/>
      <c r="R16" s="18"/>
      <c r="S16" s="14"/>
      <c r="T16" s="18"/>
      <c r="U16" s="14"/>
      <c r="V16" s="19"/>
      <c r="W16" s="32"/>
    </row>
    <row r="17" spans="1:24" ht="16.5" x14ac:dyDescent="0.25">
      <c r="A17" s="3"/>
      <c r="B17" s="8" t="s">
        <v>13</v>
      </c>
      <c r="C17" s="20">
        <v>824</v>
      </c>
      <c r="D17" s="21">
        <v>485</v>
      </c>
      <c r="E17" s="14">
        <f t="shared" si="0"/>
        <v>0.58859223300970875</v>
      </c>
      <c r="F17" s="21">
        <v>133</v>
      </c>
      <c r="G17" s="14">
        <f t="shared" si="1"/>
        <v>0.16140776699029127</v>
      </c>
      <c r="H17" s="21">
        <v>131</v>
      </c>
      <c r="I17" s="14">
        <f t="shared" si="2"/>
        <v>0.15898058252427186</v>
      </c>
      <c r="J17" s="15">
        <v>0</v>
      </c>
      <c r="K17" s="32">
        <f t="shared" si="3"/>
        <v>0</v>
      </c>
      <c r="L17" s="21">
        <v>26</v>
      </c>
      <c r="M17" s="14">
        <f t="shared" si="4"/>
        <v>3.1553398058252427E-2</v>
      </c>
      <c r="N17" s="21">
        <v>49</v>
      </c>
      <c r="O17" s="14">
        <f t="shared" si="5"/>
        <v>5.946601941747573E-2</v>
      </c>
      <c r="P17" s="21">
        <v>535</v>
      </c>
      <c r="Q17" s="14">
        <f t="shared" si="6"/>
        <v>0.64927184466019416</v>
      </c>
      <c r="R17" s="21">
        <v>223</v>
      </c>
      <c r="S17" s="14">
        <f t="shared" si="7"/>
        <v>0.27063106796116504</v>
      </c>
      <c r="T17" s="21">
        <v>66</v>
      </c>
      <c r="U17" s="14">
        <f t="shared" si="8"/>
        <v>8.0097087378640783E-2</v>
      </c>
      <c r="V17" s="16">
        <v>0</v>
      </c>
      <c r="W17" s="32">
        <f t="shared" si="9"/>
        <v>0</v>
      </c>
    </row>
    <row r="18" spans="1:24" ht="16.5" x14ac:dyDescent="0.25">
      <c r="A18" s="3"/>
      <c r="B18" s="8" t="s">
        <v>14</v>
      </c>
      <c r="C18" s="23">
        <v>28254</v>
      </c>
      <c r="D18" s="24">
        <v>12524</v>
      </c>
      <c r="E18" s="14">
        <f t="shared" si="0"/>
        <v>0.44326467048913426</v>
      </c>
      <c r="F18" s="24">
        <v>4107</v>
      </c>
      <c r="G18" s="14">
        <f t="shared" si="1"/>
        <v>0.14535994903376512</v>
      </c>
      <c r="H18" s="24">
        <v>5973</v>
      </c>
      <c r="I18" s="14">
        <f t="shared" si="2"/>
        <v>0.21140369505202802</v>
      </c>
      <c r="J18" s="21">
        <v>104</v>
      </c>
      <c r="K18" s="32">
        <f t="shared" si="3"/>
        <v>3.6808947405677071E-3</v>
      </c>
      <c r="L18" s="24">
        <v>2702</v>
      </c>
      <c r="M18" s="14">
        <f t="shared" si="4"/>
        <v>9.5632476817441775E-2</v>
      </c>
      <c r="N18" s="24">
        <v>2948</v>
      </c>
      <c r="O18" s="14">
        <f t="shared" si="5"/>
        <v>0.10433920860763078</v>
      </c>
      <c r="P18" s="24">
        <v>21869</v>
      </c>
      <c r="Q18" s="14">
        <f t="shared" si="6"/>
        <v>0.77401429886033835</v>
      </c>
      <c r="R18" s="24">
        <v>5066</v>
      </c>
      <c r="S18" s="14">
        <f t="shared" si="7"/>
        <v>0.17930204572803851</v>
      </c>
      <c r="T18" s="24">
        <v>1167</v>
      </c>
      <c r="U18" s="14">
        <f t="shared" si="8"/>
        <v>4.130388617540879E-2</v>
      </c>
      <c r="V18" s="22">
        <v>152</v>
      </c>
      <c r="W18" s="32">
        <f t="shared" si="9"/>
        <v>5.379769236214341E-3</v>
      </c>
    </row>
    <row r="19" spans="1:24" ht="16.5" x14ac:dyDescent="0.25">
      <c r="A19" s="3"/>
      <c r="B19" s="8" t="s">
        <v>15</v>
      </c>
      <c r="C19" s="23">
        <v>14895</v>
      </c>
      <c r="D19" s="24">
        <v>6175</v>
      </c>
      <c r="E19" s="14">
        <f t="shared" si="0"/>
        <v>0.414568647197046</v>
      </c>
      <c r="F19" s="24">
        <v>2284</v>
      </c>
      <c r="G19" s="14">
        <f t="shared" si="1"/>
        <v>0.15334004699563611</v>
      </c>
      <c r="H19" s="24">
        <v>3262</v>
      </c>
      <c r="I19" s="14">
        <f t="shared" si="2"/>
        <v>0.21899966431688486</v>
      </c>
      <c r="J19" s="21">
        <v>37</v>
      </c>
      <c r="K19" s="32">
        <f t="shared" si="3"/>
        <v>2.4840550520308828E-3</v>
      </c>
      <c r="L19" s="24">
        <v>1754</v>
      </c>
      <c r="M19" s="14">
        <f t="shared" si="4"/>
        <v>0.11775763679086942</v>
      </c>
      <c r="N19" s="24">
        <v>1420</v>
      </c>
      <c r="O19" s="14">
        <f t="shared" si="5"/>
        <v>9.5334004699563615E-2</v>
      </c>
      <c r="P19" s="24">
        <v>10843</v>
      </c>
      <c r="Q19" s="14">
        <f t="shared" si="6"/>
        <v>0.72796240349110442</v>
      </c>
      <c r="R19" s="24">
        <v>3429</v>
      </c>
      <c r="S19" s="14">
        <f t="shared" si="7"/>
        <v>0.23021148036253777</v>
      </c>
      <c r="T19" s="21">
        <v>609</v>
      </c>
      <c r="U19" s="14">
        <f t="shared" si="8"/>
        <v>4.0886203423967774E-2</v>
      </c>
      <c r="V19" s="22">
        <v>14</v>
      </c>
      <c r="W19" s="32">
        <f t="shared" si="9"/>
        <v>9.3991272239006378E-4</v>
      </c>
    </row>
    <row r="20" spans="1:24" ht="6" customHeight="1" x14ac:dyDescent="0.25">
      <c r="A20" s="3"/>
      <c r="B20" s="8"/>
      <c r="C20" s="17"/>
      <c r="D20" s="18"/>
      <c r="E20" s="14"/>
      <c r="F20" s="18"/>
      <c r="G20" s="14"/>
      <c r="H20" s="18"/>
      <c r="I20" s="14"/>
      <c r="J20" s="18"/>
      <c r="K20" s="32"/>
      <c r="L20" s="18"/>
      <c r="M20" s="14"/>
      <c r="N20" s="18"/>
      <c r="O20" s="14"/>
      <c r="P20" s="18"/>
      <c r="Q20" s="14"/>
      <c r="R20" s="18"/>
      <c r="S20" s="14"/>
      <c r="T20" s="18"/>
      <c r="U20" s="14"/>
      <c r="V20" s="19"/>
      <c r="W20" s="32"/>
    </row>
    <row r="21" spans="1:24" ht="16.5" x14ac:dyDescent="0.25">
      <c r="A21" s="3"/>
      <c r="B21" s="8" t="s">
        <v>16</v>
      </c>
      <c r="C21" s="23">
        <v>1200</v>
      </c>
      <c r="D21" s="21">
        <v>259</v>
      </c>
      <c r="E21" s="14">
        <f t="shared" si="0"/>
        <v>0.21583333333333332</v>
      </c>
      <c r="F21" s="21">
        <v>365</v>
      </c>
      <c r="G21" s="14">
        <f t="shared" si="1"/>
        <v>0.30416666666666664</v>
      </c>
      <c r="H21" s="21">
        <v>318</v>
      </c>
      <c r="I21" s="14">
        <f t="shared" si="2"/>
        <v>0.26500000000000001</v>
      </c>
      <c r="J21" s="15">
        <v>7</v>
      </c>
      <c r="K21" s="32">
        <f t="shared" si="3"/>
        <v>5.8333333333333336E-3</v>
      </c>
      <c r="L21" s="21">
        <v>135</v>
      </c>
      <c r="M21" s="14">
        <f t="shared" si="4"/>
        <v>0.1125</v>
      </c>
      <c r="N21" s="21">
        <v>123</v>
      </c>
      <c r="O21" s="14">
        <f t="shared" si="5"/>
        <v>0.10249999999999999</v>
      </c>
      <c r="P21" s="21">
        <v>905</v>
      </c>
      <c r="Q21" s="14">
        <f t="shared" si="6"/>
        <v>0.75416666666666665</v>
      </c>
      <c r="R21" s="21">
        <v>280</v>
      </c>
      <c r="S21" s="14">
        <f t="shared" si="7"/>
        <v>0.23333333333333334</v>
      </c>
      <c r="T21" s="21">
        <v>15</v>
      </c>
      <c r="U21" s="14">
        <f t="shared" si="8"/>
        <v>1.2500000000000001E-2</v>
      </c>
      <c r="V21" s="16">
        <v>0</v>
      </c>
      <c r="W21" s="32">
        <f t="shared" si="9"/>
        <v>0</v>
      </c>
    </row>
    <row r="22" spans="1:24" ht="16.5" x14ac:dyDescent="0.25">
      <c r="A22" s="3"/>
      <c r="B22" s="8" t="s">
        <v>17</v>
      </c>
      <c r="C22" s="23">
        <v>38196</v>
      </c>
      <c r="D22" s="24">
        <v>18413</v>
      </c>
      <c r="E22" s="14">
        <f t="shared" si="0"/>
        <v>0.48206618494083148</v>
      </c>
      <c r="F22" s="24">
        <v>5194</v>
      </c>
      <c r="G22" s="14">
        <f t="shared" si="1"/>
        <v>0.13598282542674625</v>
      </c>
      <c r="H22" s="24">
        <v>9674</v>
      </c>
      <c r="I22" s="14">
        <f t="shared" si="2"/>
        <v>0.25327259398889934</v>
      </c>
      <c r="J22" s="21">
        <v>20</v>
      </c>
      <c r="K22" s="32">
        <f t="shared" si="3"/>
        <v>5.2361503822389774E-4</v>
      </c>
      <c r="L22" s="24">
        <v>2326</v>
      </c>
      <c r="M22" s="14">
        <f t="shared" si="4"/>
        <v>6.0896428945439313E-2</v>
      </c>
      <c r="N22" s="24">
        <v>2589</v>
      </c>
      <c r="O22" s="14">
        <f t="shared" si="5"/>
        <v>6.7781966698083562E-2</v>
      </c>
      <c r="P22" s="24">
        <v>32493</v>
      </c>
      <c r="Q22" s="14">
        <f t="shared" si="6"/>
        <v>0.85069117185045551</v>
      </c>
      <c r="R22" s="24">
        <v>2012</v>
      </c>
      <c r="S22" s="14">
        <f t="shared" si="7"/>
        <v>5.2675672845324116E-2</v>
      </c>
      <c r="T22" s="24">
        <v>3636</v>
      </c>
      <c r="U22" s="14">
        <f t="shared" si="8"/>
        <v>9.5193213949104613E-2</v>
      </c>
      <c r="V22" s="22">
        <v>55</v>
      </c>
      <c r="W22" s="32">
        <f t="shared" si="9"/>
        <v>1.4399413551157189E-3</v>
      </c>
    </row>
    <row r="23" spans="1:24" ht="16.5" x14ac:dyDescent="0.25">
      <c r="A23" s="3"/>
      <c r="B23" s="8" t="s">
        <v>18</v>
      </c>
      <c r="C23" s="20">
        <v>794</v>
      </c>
      <c r="D23" s="21">
        <v>447</v>
      </c>
      <c r="E23" s="14">
        <f t="shared" si="0"/>
        <v>0.56297229219143574</v>
      </c>
      <c r="F23" s="21">
        <v>39</v>
      </c>
      <c r="G23" s="14">
        <f t="shared" si="1"/>
        <v>4.9118387909319897E-2</v>
      </c>
      <c r="H23" s="21">
        <v>189</v>
      </c>
      <c r="I23" s="14">
        <f t="shared" si="2"/>
        <v>0.23803526448362719</v>
      </c>
      <c r="J23" s="15">
        <v>0</v>
      </c>
      <c r="K23" s="32">
        <f t="shared" si="3"/>
        <v>0</v>
      </c>
      <c r="L23" s="21">
        <v>28</v>
      </c>
      <c r="M23" s="14">
        <f t="shared" si="4"/>
        <v>3.5264483627204031E-2</v>
      </c>
      <c r="N23" s="21">
        <v>91</v>
      </c>
      <c r="O23" s="14">
        <f t="shared" si="5"/>
        <v>0.11460957178841309</v>
      </c>
      <c r="P23" s="21">
        <v>683</v>
      </c>
      <c r="Q23" s="14">
        <f t="shared" si="6"/>
        <v>0.86020151133501255</v>
      </c>
      <c r="R23" s="21">
        <v>91</v>
      </c>
      <c r="S23" s="14">
        <f t="shared" si="7"/>
        <v>0.11460957178841309</v>
      </c>
      <c r="T23" s="21">
        <v>20</v>
      </c>
      <c r="U23" s="14">
        <f t="shared" si="8"/>
        <v>2.5188916876574308E-2</v>
      </c>
      <c r="V23" s="16">
        <v>0</v>
      </c>
      <c r="W23" s="32">
        <f t="shared" si="9"/>
        <v>0</v>
      </c>
    </row>
    <row r="24" spans="1:24" ht="6" customHeight="1" x14ac:dyDescent="0.25">
      <c r="A24" s="3"/>
      <c r="B24" s="8"/>
      <c r="C24" s="17"/>
      <c r="D24" s="18"/>
      <c r="E24" s="14"/>
      <c r="F24" s="18"/>
      <c r="G24" s="14"/>
      <c r="H24" s="18"/>
      <c r="I24" s="14"/>
      <c r="J24" s="18"/>
      <c r="K24" s="32"/>
      <c r="L24" s="18"/>
      <c r="M24" s="14"/>
      <c r="N24" s="18"/>
      <c r="O24" s="14"/>
      <c r="P24" s="18"/>
      <c r="Q24" s="14"/>
      <c r="R24" s="18"/>
      <c r="S24" s="14"/>
      <c r="T24" s="18"/>
      <c r="U24" s="14"/>
      <c r="V24" s="19"/>
      <c r="W24" s="32"/>
    </row>
    <row r="25" spans="1:24" ht="16.5" x14ac:dyDescent="0.25">
      <c r="A25" s="3"/>
      <c r="B25" s="8" t="s">
        <v>19</v>
      </c>
      <c r="C25" s="23">
        <v>10106</v>
      </c>
      <c r="D25" s="24">
        <v>3110</v>
      </c>
      <c r="E25" s="14">
        <f t="shared" si="0"/>
        <v>0.30773797743914505</v>
      </c>
      <c r="F25" s="24">
        <v>2155</v>
      </c>
      <c r="G25" s="14">
        <f t="shared" si="1"/>
        <v>0.21323965960815358</v>
      </c>
      <c r="H25" s="24">
        <v>2445</v>
      </c>
      <c r="I25" s="14">
        <f t="shared" si="2"/>
        <v>0.24193548387096775</v>
      </c>
      <c r="J25" s="21">
        <v>22</v>
      </c>
      <c r="K25" s="32">
        <f t="shared" si="3"/>
        <v>2.1769245992479713E-3</v>
      </c>
      <c r="L25" s="24">
        <v>1378</v>
      </c>
      <c r="M25" s="14">
        <f t="shared" si="4"/>
        <v>0.13635464080744111</v>
      </c>
      <c r="N25" s="21">
        <v>1018</v>
      </c>
      <c r="O25" s="14">
        <f t="shared" si="5"/>
        <v>0.10073223827429249</v>
      </c>
      <c r="P25" s="24">
        <v>7411</v>
      </c>
      <c r="Q25" s="14">
        <f t="shared" si="6"/>
        <v>0.73332673659212344</v>
      </c>
      <c r="R25" s="24">
        <v>2062</v>
      </c>
      <c r="S25" s="14">
        <f t="shared" si="7"/>
        <v>0.20403720562042352</v>
      </c>
      <c r="T25" s="21">
        <v>633</v>
      </c>
      <c r="U25" s="14">
        <f t="shared" si="8"/>
        <v>6.2636057787453001E-2</v>
      </c>
      <c r="V25" s="16">
        <v>0</v>
      </c>
      <c r="W25" s="32">
        <f t="shared" si="9"/>
        <v>0</v>
      </c>
      <c r="X25" s="7"/>
    </row>
    <row r="26" spans="1:24" ht="16.5" x14ac:dyDescent="0.25">
      <c r="A26" s="3"/>
      <c r="B26" s="8" t="s">
        <v>20</v>
      </c>
      <c r="C26" s="23">
        <v>1189</v>
      </c>
      <c r="D26" s="21">
        <v>571</v>
      </c>
      <c r="E26" s="14">
        <f t="shared" si="0"/>
        <v>0.48023549201009252</v>
      </c>
      <c r="F26" s="21">
        <v>182</v>
      </c>
      <c r="G26" s="14">
        <f t="shared" si="1"/>
        <v>0.15306980656013458</v>
      </c>
      <c r="H26" s="21">
        <v>322</v>
      </c>
      <c r="I26" s="14">
        <f t="shared" si="2"/>
        <v>0.2708158116063919</v>
      </c>
      <c r="J26" s="15">
        <v>12</v>
      </c>
      <c r="K26" s="32">
        <f t="shared" si="3"/>
        <v>1.0092514718250631E-2</v>
      </c>
      <c r="L26" s="21">
        <v>77</v>
      </c>
      <c r="M26" s="14">
        <f t="shared" si="4"/>
        <v>6.476030277544155E-2</v>
      </c>
      <c r="N26" s="21">
        <v>37</v>
      </c>
      <c r="O26" s="14">
        <f t="shared" si="5"/>
        <v>3.1118587047939444E-2</v>
      </c>
      <c r="P26" s="21">
        <v>859</v>
      </c>
      <c r="Q26" s="14">
        <f t="shared" si="6"/>
        <v>0.72245584524810769</v>
      </c>
      <c r="R26" s="21">
        <v>222</v>
      </c>
      <c r="S26" s="14">
        <f t="shared" si="7"/>
        <v>0.18671152228763668</v>
      </c>
      <c r="T26" s="21">
        <v>108</v>
      </c>
      <c r="U26" s="14">
        <f t="shared" si="8"/>
        <v>9.0832632464255672E-2</v>
      </c>
      <c r="V26" s="16">
        <v>0</v>
      </c>
      <c r="W26" s="32">
        <f t="shared" si="9"/>
        <v>0</v>
      </c>
    </row>
    <row r="27" spans="1:24" ht="16.5" x14ac:dyDescent="0.25">
      <c r="A27" s="3"/>
      <c r="B27" s="8" t="s">
        <v>21</v>
      </c>
      <c r="C27" s="23">
        <v>15712</v>
      </c>
      <c r="D27" s="24">
        <v>5826</v>
      </c>
      <c r="E27" s="14">
        <f t="shared" si="0"/>
        <v>0.37079938900203668</v>
      </c>
      <c r="F27" s="24">
        <v>3105</v>
      </c>
      <c r="G27" s="14">
        <f t="shared" si="1"/>
        <v>0.19761965376782079</v>
      </c>
      <c r="H27" s="24">
        <v>3793</v>
      </c>
      <c r="I27" s="14">
        <f t="shared" si="2"/>
        <v>0.24140784114052954</v>
      </c>
      <c r="J27" s="21">
        <v>18</v>
      </c>
      <c r="K27" s="32">
        <f t="shared" si="3"/>
        <v>1.1456211812627291E-3</v>
      </c>
      <c r="L27" s="24">
        <v>1017</v>
      </c>
      <c r="M27" s="14">
        <f t="shared" si="4"/>
        <v>6.4727596741344193E-2</v>
      </c>
      <c r="N27" s="24">
        <v>1971</v>
      </c>
      <c r="O27" s="14">
        <f t="shared" si="5"/>
        <v>0.12544551934826884</v>
      </c>
      <c r="P27" s="24">
        <v>12240</v>
      </c>
      <c r="Q27" s="14">
        <f t="shared" si="6"/>
        <v>0.77902240325865579</v>
      </c>
      <c r="R27" s="24">
        <v>2498</v>
      </c>
      <c r="S27" s="14">
        <f t="shared" si="7"/>
        <v>0.15898676171079429</v>
      </c>
      <c r="T27" s="24">
        <v>883</v>
      </c>
      <c r="U27" s="14">
        <f t="shared" si="8"/>
        <v>5.619908350305499E-2</v>
      </c>
      <c r="V27" s="16">
        <v>91</v>
      </c>
      <c r="W27" s="32">
        <f t="shared" si="9"/>
        <v>5.7917515274949084E-3</v>
      </c>
    </row>
    <row r="28" spans="1:24" ht="6" customHeight="1" x14ac:dyDescent="0.25">
      <c r="A28" s="3"/>
      <c r="B28" s="8"/>
      <c r="C28" s="17"/>
      <c r="D28" s="18"/>
      <c r="E28" s="14"/>
      <c r="F28" s="18"/>
      <c r="G28" s="14"/>
      <c r="H28" s="18"/>
      <c r="I28" s="14"/>
      <c r="J28" s="18"/>
      <c r="K28" s="32"/>
      <c r="L28" s="18"/>
      <c r="M28" s="14"/>
      <c r="N28" s="18"/>
      <c r="O28" s="14"/>
      <c r="P28" s="18"/>
      <c r="Q28" s="14"/>
      <c r="R28" s="18"/>
      <c r="S28" s="14"/>
      <c r="T28" s="18"/>
      <c r="U28" s="14"/>
      <c r="V28" s="19"/>
      <c r="W28" s="32"/>
    </row>
    <row r="29" spans="1:24" ht="16.5" x14ac:dyDescent="0.25">
      <c r="A29" s="3"/>
      <c r="B29" s="8" t="s">
        <v>22</v>
      </c>
      <c r="C29" s="20">
        <v>205</v>
      </c>
      <c r="D29" s="21">
        <v>169</v>
      </c>
      <c r="E29" s="14">
        <f t="shared" si="0"/>
        <v>0.82439024390243898</v>
      </c>
      <c r="F29" s="21">
        <v>5</v>
      </c>
      <c r="G29" s="14">
        <f t="shared" si="1"/>
        <v>2.4390243902439025E-2</v>
      </c>
      <c r="H29" s="21">
        <v>27</v>
      </c>
      <c r="I29" s="14">
        <f t="shared" si="2"/>
        <v>0.13170731707317074</v>
      </c>
      <c r="J29" s="21">
        <v>7</v>
      </c>
      <c r="K29" s="32">
        <f t="shared" si="3"/>
        <v>3.4146341463414637E-2</v>
      </c>
      <c r="L29" s="21">
        <v>0</v>
      </c>
      <c r="M29" s="14">
        <f t="shared" si="4"/>
        <v>0</v>
      </c>
      <c r="N29" s="15">
        <v>4</v>
      </c>
      <c r="O29" s="14">
        <f t="shared" si="5"/>
        <v>1.9512195121951219E-2</v>
      </c>
      <c r="P29" s="21">
        <v>160</v>
      </c>
      <c r="Q29" s="14">
        <f t="shared" si="6"/>
        <v>0.78048780487804881</v>
      </c>
      <c r="R29" s="21">
        <v>16</v>
      </c>
      <c r="S29" s="14">
        <f t="shared" si="7"/>
        <v>7.8048780487804878E-2</v>
      </c>
      <c r="T29" s="21">
        <v>29</v>
      </c>
      <c r="U29" s="14">
        <f t="shared" si="8"/>
        <v>0.14146341463414633</v>
      </c>
      <c r="V29" s="16">
        <v>0</v>
      </c>
      <c r="W29" s="32">
        <f t="shared" si="9"/>
        <v>0</v>
      </c>
    </row>
    <row r="30" spans="1:24" ht="16.5" x14ac:dyDescent="0.25">
      <c r="A30" s="3"/>
      <c r="B30" s="8" t="s">
        <v>23</v>
      </c>
      <c r="C30" s="23">
        <v>3986</v>
      </c>
      <c r="D30" s="24">
        <v>1414</v>
      </c>
      <c r="E30" s="14">
        <f t="shared" si="0"/>
        <v>0.35474159558454593</v>
      </c>
      <c r="F30" s="21">
        <v>734</v>
      </c>
      <c r="G30" s="14">
        <f t="shared" si="1"/>
        <v>0.18414450577019567</v>
      </c>
      <c r="H30" s="21">
        <v>1071</v>
      </c>
      <c r="I30" s="14">
        <f t="shared" si="2"/>
        <v>0.26869041645760161</v>
      </c>
      <c r="J30" s="15">
        <v>32</v>
      </c>
      <c r="K30" s="32">
        <f t="shared" si="3"/>
        <v>8.0280983442047159E-3</v>
      </c>
      <c r="L30" s="21">
        <v>420</v>
      </c>
      <c r="M30" s="14">
        <f t="shared" si="4"/>
        <v>0.1053687907676869</v>
      </c>
      <c r="N30" s="21">
        <v>347</v>
      </c>
      <c r="O30" s="14">
        <f t="shared" si="5"/>
        <v>8.7054691419969896E-2</v>
      </c>
      <c r="P30" s="24">
        <v>2645</v>
      </c>
      <c r="Q30" s="14">
        <f t="shared" si="6"/>
        <v>0.66357250376317112</v>
      </c>
      <c r="R30" s="21">
        <v>963</v>
      </c>
      <c r="S30" s="14">
        <f t="shared" si="7"/>
        <v>0.24159558454591068</v>
      </c>
      <c r="T30" s="21">
        <v>378</v>
      </c>
      <c r="U30" s="14">
        <f t="shared" si="8"/>
        <v>9.4831911690918216E-2</v>
      </c>
      <c r="V30" s="22">
        <v>0</v>
      </c>
      <c r="W30" s="32">
        <f t="shared" si="9"/>
        <v>0</v>
      </c>
    </row>
    <row r="31" spans="1:24" ht="16.5" x14ac:dyDescent="0.25">
      <c r="A31" s="3"/>
      <c r="B31" s="8" t="s">
        <v>24</v>
      </c>
      <c r="C31" s="20">
        <v>797</v>
      </c>
      <c r="D31" s="21">
        <v>338</v>
      </c>
      <c r="E31" s="14">
        <f t="shared" si="0"/>
        <v>0.42409033877038899</v>
      </c>
      <c r="F31" s="21">
        <v>116</v>
      </c>
      <c r="G31" s="14">
        <f t="shared" si="1"/>
        <v>0.14554579673776663</v>
      </c>
      <c r="H31" s="21">
        <v>216</v>
      </c>
      <c r="I31" s="14">
        <f t="shared" si="2"/>
        <v>0.2710163111668758</v>
      </c>
      <c r="J31" s="15">
        <v>0</v>
      </c>
      <c r="K31" s="32">
        <f t="shared" si="3"/>
        <v>0</v>
      </c>
      <c r="L31" s="21">
        <v>27</v>
      </c>
      <c r="M31" s="14">
        <f t="shared" si="4"/>
        <v>3.3877038895859475E-2</v>
      </c>
      <c r="N31" s="21">
        <v>100</v>
      </c>
      <c r="O31" s="14">
        <f t="shared" si="5"/>
        <v>0.12547051442910917</v>
      </c>
      <c r="P31" s="21">
        <v>711</v>
      </c>
      <c r="Q31" s="14">
        <f t="shared" si="6"/>
        <v>0.89209535759096614</v>
      </c>
      <c r="R31" s="21">
        <v>41</v>
      </c>
      <c r="S31" s="14">
        <f t="shared" si="7"/>
        <v>5.1442910915934753E-2</v>
      </c>
      <c r="T31" s="21">
        <v>45</v>
      </c>
      <c r="U31" s="14">
        <f t="shared" si="8"/>
        <v>5.6461731493099125E-2</v>
      </c>
      <c r="V31" s="22">
        <v>0</v>
      </c>
      <c r="W31" s="32">
        <f t="shared" si="9"/>
        <v>0</v>
      </c>
    </row>
    <row r="32" spans="1:24" ht="6" customHeight="1" x14ac:dyDescent="0.25">
      <c r="A32" s="3"/>
      <c r="B32" s="8"/>
      <c r="C32" s="17"/>
      <c r="D32" s="18"/>
      <c r="E32" s="14"/>
      <c r="F32" s="18"/>
      <c r="G32" s="14"/>
      <c r="H32" s="18"/>
      <c r="I32" s="14"/>
      <c r="J32" s="18"/>
      <c r="K32" s="32"/>
      <c r="L32" s="18"/>
      <c r="M32" s="14"/>
      <c r="N32" s="18"/>
      <c r="O32" s="14"/>
      <c r="P32" s="18"/>
      <c r="Q32" s="14"/>
      <c r="R32" s="18"/>
      <c r="S32" s="14"/>
      <c r="T32" s="18"/>
      <c r="U32" s="14"/>
      <c r="V32" s="19"/>
      <c r="W32" s="32"/>
    </row>
    <row r="33" spans="1:23" ht="16.5" x14ac:dyDescent="0.25">
      <c r="A33" s="3"/>
      <c r="B33" s="8" t="s">
        <v>25</v>
      </c>
      <c r="C33" s="23">
        <v>1336</v>
      </c>
      <c r="D33" s="21">
        <v>611</v>
      </c>
      <c r="E33" s="14">
        <f t="shared" si="0"/>
        <v>0.45733532934131738</v>
      </c>
      <c r="F33" s="21">
        <v>296</v>
      </c>
      <c r="G33" s="14">
        <f t="shared" si="1"/>
        <v>0.22155688622754491</v>
      </c>
      <c r="H33" s="21">
        <v>236</v>
      </c>
      <c r="I33" s="14">
        <f t="shared" si="2"/>
        <v>0.17664670658682635</v>
      </c>
      <c r="J33" s="21">
        <v>0</v>
      </c>
      <c r="K33" s="32">
        <f t="shared" si="3"/>
        <v>0</v>
      </c>
      <c r="L33" s="21">
        <v>85</v>
      </c>
      <c r="M33" s="14">
        <f t="shared" si="4"/>
        <v>6.3622754491017966E-2</v>
      </c>
      <c r="N33" s="21">
        <v>108</v>
      </c>
      <c r="O33" s="14">
        <f t="shared" si="5"/>
        <v>8.0838323353293412E-2</v>
      </c>
      <c r="P33" s="21">
        <v>762</v>
      </c>
      <c r="Q33" s="14">
        <f t="shared" si="6"/>
        <v>0.57035928143712578</v>
      </c>
      <c r="R33" s="21">
        <v>505</v>
      </c>
      <c r="S33" s="14">
        <f t="shared" si="7"/>
        <v>0.37799401197604793</v>
      </c>
      <c r="T33" s="21">
        <v>69</v>
      </c>
      <c r="U33" s="14">
        <f t="shared" si="8"/>
        <v>5.1646706586826345E-2</v>
      </c>
      <c r="V33" s="16">
        <v>0</v>
      </c>
      <c r="W33" s="32">
        <f t="shared" si="9"/>
        <v>0</v>
      </c>
    </row>
    <row r="34" spans="1:23" ht="16.5" x14ac:dyDescent="0.25">
      <c r="A34" s="3"/>
      <c r="B34" s="8" t="s">
        <v>26</v>
      </c>
      <c r="C34" s="23">
        <v>4372</v>
      </c>
      <c r="D34" s="24">
        <v>1690</v>
      </c>
      <c r="E34" s="14">
        <f t="shared" si="0"/>
        <v>0.38655077767612078</v>
      </c>
      <c r="F34" s="21">
        <v>604</v>
      </c>
      <c r="G34" s="14">
        <f t="shared" si="1"/>
        <v>0.13815187557182068</v>
      </c>
      <c r="H34" s="24">
        <v>1128</v>
      </c>
      <c r="I34" s="14">
        <f t="shared" si="2"/>
        <v>0.25800548947849955</v>
      </c>
      <c r="J34" s="21">
        <v>125</v>
      </c>
      <c r="K34" s="32">
        <f t="shared" si="3"/>
        <v>2.8591033851784079E-2</v>
      </c>
      <c r="L34" s="21">
        <v>571</v>
      </c>
      <c r="M34" s="14">
        <f t="shared" si="4"/>
        <v>0.13060384263494967</v>
      </c>
      <c r="N34" s="21">
        <v>379</v>
      </c>
      <c r="O34" s="14">
        <f t="shared" si="5"/>
        <v>8.6688014638609326E-2</v>
      </c>
      <c r="P34" s="24">
        <v>3466</v>
      </c>
      <c r="Q34" s="14">
        <f t="shared" si="6"/>
        <v>0.79277218664226901</v>
      </c>
      <c r="R34" s="21">
        <v>680</v>
      </c>
      <c r="S34" s="14">
        <f t="shared" si="7"/>
        <v>0.15553522415370541</v>
      </c>
      <c r="T34" s="21">
        <v>226</v>
      </c>
      <c r="U34" s="14">
        <f t="shared" si="8"/>
        <v>5.169258920402562E-2</v>
      </c>
      <c r="V34" s="22">
        <v>0</v>
      </c>
      <c r="W34" s="32">
        <f t="shared" si="9"/>
        <v>0</v>
      </c>
    </row>
    <row r="35" spans="1:23" ht="16.5" x14ac:dyDescent="0.25">
      <c r="A35" s="3"/>
      <c r="B35" s="8" t="s">
        <v>27</v>
      </c>
      <c r="C35" s="23">
        <v>11158</v>
      </c>
      <c r="D35" s="24">
        <v>5325</v>
      </c>
      <c r="E35" s="14">
        <f t="shared" si="0"/>
        <v>0.47723606381071876</v>
      </c>
      <c r="F35" s="24">
        <v>2011</v>
      </c>
      <c r="G35" s="14">
        <f t="shared" si="1"/>
        <v>0.18022943179781323</v>
      </c>
      <c r="H35" s="24">
        <v>2149</v>
      </c>
      <c r="I35" s="14">
        <f t="shared" si="2"/>
        <v>0.19259723964868256</v>
      </c>
      <c r="J35" s="21">
        <v>66</v>
      </c>
      <c r="K35" s="32">
        <f t="shared" si="3"/>
        <v>5.9150385373722891E-3</v>
      </c>
      <c r="L35" s="24">
        <v>842</v>
      </c>
      <c r="M35" s="14">
        <f t="shared" si="4"/>
        <v>7.5461552249507083E-2</v>
      </c>
      <c r="N35" s="21">
        <v>831</v>
      </c>
      <c r="O35" s="14">
        <f t="shared" si="5"/>
        <v>7.4475712493278362E-2</v>
      </c>
      <c r="P35" s="24">
        <v>8490</v>
      </c>
      <c r="Q35" s="14">
        <f t="shared" si="6"/>
        <v>0.76088904821652625</v>
      </c>
      <c r="R35" s="24">
        <v>2101</v>
      </c>
      <c r="S35" s="14">
        <f t="shared" si="7"/>
        <v>0.18829539343968454</v>
      </c>
      <c r="T35" s="21">
        <v>567</v>
      </c>
      <c r="U35" s="14">
        <f t="shared" si="8"/>
        <v>5.0815558343789209E-2</v>
      </c>
      <c r="V35" s="22">
        <v>0</v>
      </c>
      <c r="W35" s="32">
        <f t="shared" si="9"/>
        <v>0</v>
      </c>
    </row>
    <row r="36" spans="1:23" ht="6" customHeight="1" x14ac:dyDescent="0.25">
      <c r="A36" s="3"/>
      <c r="B36" s="8"/>
      <c r="C36" s="17"/>
      <c r="D36" s="18"/>
      <c r="E36" s="14"/>
      <c r="F36" s="18"/>
      <c r="G36" s="14"/>
      <c r="H36" s="18"/>
      <c r="I36" s="14"/>
      <c r="J36" s="18"/>
      <c r="K36" s="32"/>
      <c r="L36" s="18"/>
      <c r="M36" s="14"/>
      <c r="N36" s="18"/>
      <c r="O36" s="14"/>
      <c r="P36" s="18"/>
      <c r="Q36" s="14"/>
      <c r="R36" s="18"/>
      <c r="S36" s="14"/>
      <c r="T36" s="18"/>
      <c r="U36" s="14"/>
      <c r="V36" s="19"/>
      <c r="W36" s="32"/>
    </row>
    <row r="37" spans="1:23" ht="16.5" x14ac:dyDescent="0.25">
      <c r="A37" s="3"/>
      <c r="B37" s="8" t="s">
        <v>28</v>
      </c>
      <c r="C37" s="23">
        <v>2594</v>
      </c>
      <c r="D37" s="24">
        <v>1205</v>
      </c>
      <c r="E37" s="14">
        <f t="shared" si="0"/>
        <v>0.46453353893600619</v>
      </c>
      <c r="F37" s="21">
        <v>612</v>
      </c>
      <c r="G37" s="14">
        <f t="shared" si="1"/>
        <v>0.23592906707787201</v>
      </c>
      <c r="H37" s="21">
        <v>435</v>
      </c>
      <c r="I37" s="14">
        <f t="shared" si="2"/>
        <v>0.1676946800308404</v>
      </c>
      <c r="J37" s="21">
        <v>0</v>
      </c>
      <c r="K37" s="32">
        <f t="shared" si="3"/>
        <v>0</v>
      </c>
      <c r="L37" s="21">
        <v>252</v>
      </c>
      <c r="M37" s="14">
        <f t="shared" si="4"/>
        <v>9.7147262914417887E-2</v>
      </c>
      <c r="N37" s="21">
        <v>90</v>
      </c>
      <c r="O37" s="14">
        <f t="shared" si="5"/>
        <v>3.469545104086353E-2</v>
      </c>
      <c r="P37" s="24">
        <v>2095</v>
      </c>
      <c r="Q37" s="14">
        <f t="shared" si="6"/>
        <v>0.80763299922899001</v>
      </c>
      <c r="R37" s="21">
        <v>366</v>
      </c>
      <c r="S37" s="14">
        <f t="shared" si="7"/>
        <v>0.14109483423284502</v>
      </c>
      <c r="T37" s="21">
        <v>133</v>
      </c>
      <c r="U37" s="14">
        <f t="shared" si="8"/>
        <v>5.1272166538164993E-2</v>
      </c>
      <c r="V37" s="16">
        <v>0</v>
      </c>
      <c r="W37" s="32">
        <f t="shared" si="9"/>
        <v>0</v>
      </c>
    </row>
    <row r="38" spans="1:23" ht="16.5" x14ac:dyDescent="0.25">
      <c r="A38" s="3"/>
      <c r="B38" s="8" t="s">
        <v>29</v>
      </c>
      <c r="C38" s="20">
        <v>833</v>
      </c>
      <c r="D38" s="21">
        <v>327</v>
      </c>
      <c r="E38" s="14">
        <f t="shared" si="0"/>
        <v>0.39255702280912363</v>
      </c>
      <c r="F38" s="21">
        <v>201</v>
      </c>
      <c r="G38" s="14">
        <f t="shared" si="1"/>
        <v>0.24129651860744297</v>
      </c>
      <c r="H38" s="21">
        <v>147</v>
      </c>
      <c r="I38" s="14">
        <f t="shared" si="2"/>
        <v>0.17647058823529413</v>
      </c>
      <c r="J38" s="15">
        <v>0</v>
      </c>
      <c r="K38" s="32">
        <f t="shared" si="3"/>
        <v>0</v>
      </c>
      <c r="L38" s="21">
        <v>30</v>
      </c>
      <c r="M38" s="14">
        <f t="shared" si="4"/>
        <v>3.601440576230492E-2</v>
      </c>
      <c r="N38" s="21">
        <v>128</v>
      </c>
      <c r="O38" s="14">
        <f t="shared" si="5"/>
        <v>0.15366146458583432</v>
      </c>
      <c r="P38" s="21">
        <v>590</v>
      </c>
      <c r="Q38" s="14">
        <f t="shared" si="6"/>
        <v>0.70828331332533012</v>
      </c>
      <c r="R38" s="21">
        <v>178</v>
      </c>
      <c r="S38" s="14">
        <f t="shared" si="7"/>
        <v>0.21368547418967587</v>
      </c>
      <c r="T38" s="21">
        <v>65</v>
      </c>
      <c r="U38" s="14">
        <f t="shared" si="8"/>
        <v>7.8031212484993992E-2</v>
      </c>
      <c r="V38" s="16">
        <v>0</v>
      </c>
      <c r="W38" s="32">
        <f t="shared" si="9"/>
        <v>0</v>
      </c>
    </row>
    <row r="39" spans="1:23" ht="16.5" x14ac:dyDescent="0.25">
      <c r="A39" s="3"/>
      <c r="B39" s="8" t="s">
        <v>30</v>
      </c>
      <c r="C39" s="20">
        <v>727</v>
      </c>
      <c r="D39" s="21">
        <v>415</v>
      </c>
      <c r="E39" s="14">
        <f t="shared" si="0"/>
        <v>0.5708390646492435</v>
      </c>
      <c r="F39" s="21">
        <v>67</v>
      </c>
      <c r="G39" s="14">
        <f t="shared" si="1"/>
        <v>9.2159559834938107E-2</v>
      </c>
      <c r="H39" s="21">
        <v>148</v>
      </c>
      <c r="I39" s="14">
        <f t="shared" si="2"/>
        <v>0.20357634112792297</v>
      </c>
      <c r="J39" s="15">
        <v>0</v>
      </c>
      <c r="K39" s="32">
        <f t="shared" si="3"/>
        <v>0</v>
      </c>
      <c r="L39" s="21">
        <v>22</v>
      </c>
      <c r="M39" s="14">
        <f t="shared" si="4"/>
        <v>3.0261348005502064E-2</v>
      </c>
      <c r="N39" s="21">
        <v>75</v>
      </c>
      <c r="O39" s="14">
        <f t="shared" si="5"/>
        <v>0.1031636863823934</v>
      </c>
      <c r="P39" s="21">
        <v>566</v>
      </c>
      <c r="Q39" s="14">
        <f t="shared" si="6"/>
        <v>0.77854195323246222</v>
      </c>
      <c r="R39" s="21">
        <v>119</v>
      </c>
      <c r="S39" s="14">
        <f t="shared" si="7"/>
        <v>0.16368638239339753</v>
      </c>
      <c r="T39" s="21">
        <v>42</v>
      </c>
      <c r="U39" s="14">
        <f t="shared" si="8"/>
        <v>5.7771664374140302E-2</v>
      </c>
      <c r="V39" s="16">
        <v>0</v>
      </c>
      <c r="W39" s="32">
        <f t="shared" si="9"/>
        <v>0</v>
      </c>
    </row>
    <row r="40" spans="1:23" ht="6" customHeight="1" x14ac:dyDescent="0.25">
      <c r="A40" s="3"/>
      <c r="B40" s="8"/>
      <c r="C40" s="17"/>
      <c r="D40" s="18"/>
      <c r="E40" s="14"/>
      <c r="F40" s="18"/>
      <c r="G40" s="14"/>
      <c r="H40" s="18"/>
      <c r="I40" s="14"/>
      <c r="J40" s="18"/>
      <c r="K40" s="32"/>
      <c r="L40" s="18"/>
      <c r="M40" s="14"/>
      <c r="N40" s="18"/>
      <c r="O40" s="14"/>
      <c r="P40" s="18"/>
      <c r="Q40" s="14"/>
      <c r="R40" s="18"/>
      <c r="S40" s="14"/>
      <c r="T40" s="18"/>
      <c r="U40" s="14"/>
      <c r="V40" s="19"/>
      <c r="W40" s="32"/>
    </row>
    <row r="41" spans="1:23" ht="16.5" x14ac:dyDescent="0.25">
      <c r="A41" s="3"/>
      <c r="B41" s="8" t="s">
        <v>31</v>
      </c>
      <c r="C41" s="20">
        <v>424</v>
      </c>
      <c r="D41" s="21">
        <v>236</v>
      </c>
      <c r="E41" s="14">
        <f t="shared" si="0"/>
        <v>0.55660377358490565</v>
      </c>
      <c r="F41" s="21">
        <v>47</v>
      </c>
      <c r="G41" s="14">
        <f t="shared" si="1"/>
        <v>0.11084905660377359</v>
      </c>
      <c r="H41" s="21">
        <v>99</v>
      </c>
      <c r="I41" s="14">
        <f t="shared" si="2"/>
        <v>0.23349056603773585</v>
      </c>
      <c r="J41" s="21">
        <v>0</v>
      </c>
      <c r="K41" s="32">
        <f t="shared" si="3"/>
        <v>0</v>
      </c>
      <c r="L41" s="21">
        <v>12</v>
      </c>
      <c r="M41" s="14">
        <f t="shared" si="4"/>
        <v>2.8301886792452831E-2</v>
      </c>
      <c r="N41" s="21">
        <v>30</v>
      </c>
      <c r="O41" s="14">
        <f t="shared" si="5"/>
        <v>7.0754716981132074E-2</v>
      </c>
      <c r="P41" s="21">
        <v>314</v>
      </c>
      <c r="Q41" s="14">
        <f t="shared" si="6"/>
        <v>0.74056603773584906</v>
      </c>
      <c r="R41" s="21">
        <v>78</v>
      </c>
      <c r="S41" s="14">
        <f t="shared" si="7"/>
        <v>0.18396226415094338</v>
      </c>
      <c r="T41" s="21">
        <v>32</v>
      </c>
      <c r="U41" s="14">
        <f t="shared" si="8"/>
        <v>7.5471698113207544E-2</v>
      </c>
      <c r="V41" s="22">
        <v>0</v>
      </c>
      <c r="W41" s="32">
        <f t="shared" si="9"/>
        <v>0</v>
      </c>
    </row>
    <row r="42" spans="1:23" ht="16.5" x14ac:dyDescent="0.25">
      <c r="A42" s="3"/>
      <c r="B42" s="8" t="s">
        <v>32</v>
      </c>
      <c r="C42" s="23">
        <v>1864</v>
      </c>
      <c r="D42" s="21">
        <v>544</v>
      </c>
      <c r="E42" s="14">
        <f t="shared" si="0"/>
        <v>0.29184549356223177</v>
      </c>
      <c r="F42" s="21">
        <v>435</v>
      </c>
      <c r="G42" s="14">
        <f t="shared" si="1"/>
        <v>0.23336909871244635</v>
      </c>
      <c r="H42" s="21">
        <v>414</v>
      </c>
      <c r="I42" s="14">
        <f t="shared" si="2"/>
        <v>0.22210300429184548</v>
      </c>
      <c r="J42" s="21">
        <v>0</v>
      </c>
      <c r="K42" s="32">
        <f t="shared" si="3"/>
        <v>0</v>
      </c>
      <c r="L42" s="21">
        <v>225</v>
      </c>
      <c r="M42" s="14">
        <f t="shared" si="4"/>
        <v>0.12070815450643776</v>
      </c>
      <c r="N42" s="21">
        <v>246</v>
      </c>
      <c r="O42" s="14">
        <f t="shared" si="5"/>
        <v>0.13197424892703863</v>
      </c>
      <c r="P42" s="24">
        <v>1495</v>
      </c>
      <c r="Q42" s="14">
        <f t="shared" si="6"/>
        <v>0.80203862660944203</v>
      </c>
      <c r="R42" s="21">
        <v>221</v>
      </c>
      <c r="S42" s="14">
        <f t="shared" si="7"/>
        <v>0.11856223175965665</v>
      </c>
      <c r="T42" s="21">
        <v>148</v>
      </c>
      <c r="U42" s="14">
        <f t="shared" si="8"/>
        <v>7.9399141630901282E-2</v>
      </c>
      <c r="V42" s="16">
        <v>0</v>
      </c>
      <c r="W42" s="32">
        <f t="shared" si="9"/>
        <v>0</v>
      </c>
    </row>
    <row r="43" spans="1:23" ht="16.5" x14ac:dyDescent="0.25">
      <c r="A43" s="3"/>
      <c r="B43" s="8" t="s">
        <v>33</v>
      </c>
      <c r="C43" s="23">
        <v>15490</v>
      </c>
      <c r="D43" s="24">
        <v>7141</v>
      </c>
      <c r="E43" s="14">
        <f t="shared" si="0"/>
        <v>0.46100710135571338</v>
      </c>
      <c r="F43" s="24">
        <v>2011</v>
      </c>
      <c r="G43" s="14">
        <f t="shared" si="1"/>
        <v>0.12982569399612653</v>
      </c>
      <c r="H43" s="24">
        <v>3793</v>
      </c>
      <c r="I43" s="14">
        <f t="shared" si="2"/>
        <v>0.24486765655261458</v>
      </c>
      <c r="J43" s="21">
        <v>47</v>
      </c>
      <c r="K43" s="32">
        <f t="shared" si="3"/>
        <v>3.0342156229825694E-3</v>
      </c>
      <c r="L43" s="24">
        <v>1319</v>
      </c>
      <c r="M43" s="14">
        <f t="shared" si="4"/>
        <v>8.5151710781149123E-2</v>
      </c>
      <c r="N43" s="24">
        <v>1226</v>
      </c>
      <c r="O43" s="14">
        <f t="shared" si="5"/>
        <v>7.9147837314396383E-2</v>
      </c>
      <c r="P43" s="24">
        <v>11217</v>
      </c>
      <c r="Q43" s="14">
        <f t="shared" si="6"/>
        <v>0.72414460942543579</v>
      </c>
      <c r="R43" s="24">
        <v>3577</v>
      </c>
      <c r="S43" s="14">
        <f t="shared" si="7"/>
        <v>0.23092317624273725</v>
      </c>
      <c r="T43" s="21">
        <v>696</v>
      </c>
      <c r="U43" s="14">
        <f t="shared" si="8"/>
        <v>4.4932214331826988E-2</v>
      </c>
      <c r="V43" s="22">
        <v>0</v>
      </c>
      <c r="W43" s="32">
        <f t="shared" si="9"/>
        <v>0</v>
      </c>
    </row>
    <row r="44" spans="1:23" ht="6" customHeight="1" x14ac:dyDescent="0.25">
      <c r="A44" s="3"/>
      <c r="B44" s="8"/>
      <c r="C44" s="17"/>
      <c r="D44" s="18"/>
      <c r="E44" s="14"/>
      <c r="F44" s="18"/>
      <c r="G44" s="14"/>
      <c r="H44" s="18"/>
      <c r="I44" s="14"/>
      <c r="J44" s="18"/>
      <c r="K44" s="32"/>
      <c r="L44" s="18"/>
      <c r="M44" s="14"/>
      <c r="N44" s="18"/>
      <c r="O44" s="14"/>
      <c r="P44" s="18"/>
      <c r="Q44" s="14"/>
      <c r="R44" s="18"/>
      <c r="S44" s="14"/>
      <c r="T44" s="18"/>
      <c r="U44" s="14"/>
      <c r="V44" s="19"/>
      <c r="W44" s="32"/>
    </row>
    <row r="45" spans="1:23" ht="16.5" x14ac:dyDescent="0.25">
      <c r="A45" s="3"/>
      <c r="B45" s="8" t="s">
        <v>34</v>
      </c>
      <c r="C45" s="20">
        <v>450</v>
      </c>
      <c r="D45" s="21">
        <v>306</v>
      </c>
      <c r="E45" s="14">
        <f t="shared" si="0"/>
        <v>0.68</v>
      </c>
      <c r="F45" s="21">
        <v>22</v>
      </c>
      <c r="G45" s="14">
        <f t="shared" si="1"/>
        <v>4.8888888888888891E-2</v>
      </c>
      <c r="H45" s="21">
        <v>91</v>
      </c>
      <c r="I45" s="14">
        <f t="shared" si="2"/>
        <v>0.20222222222222222</v>
      </c>
      <c r="J45" s="21">
        <v>15</v>
      </c>
      <c r="K45" s="32">
        <f t="shared" si="3"/>
        <v>3.3333333333333333E-2</v>
      </c>
      <c r="L45" s="21">
        <v>16</v>
      </c>
      <c r="M45" s="14">
        <f t="shared" si="4"/>
        <v>3.5555555555555556E-2</v>
      </c>
      <c r="N45" s="21">
        <v>15</v>
      </c>
      <c r="O45" s="14">
        <f t="shared" si="5"/>
        <v>3.3333333333333333E-2</v>
      </c>
      <c r="P45" s="21">
        <v>328</v>
      </c>
      <c r="Q45" s="14">
        <f t="shared" si="6"/>
        <v>0.72888888888888892</v>
      </c>
      <c r="R45" s="21">
        <v>78</v>
      </c>
      <c r="S45" s="14">
        <f t="shared" si="7"/>
        <v>0.17333333333333334</v>
      </c>
      <c r="T45" s="21">
        <v>44</v>
      </c>
      <c r="U45" s="14">
        <f t="shared" si="8"/>
        <v>9.7777777777777783E-2</v>
      </c>
      <c r="V45" s="16">
        <v>0</v>
      </c>
      <c r="W45" s="32">
        <f t="shared" si="9"/>
        <v>0</v>
      </c>
    </row>
    <row r="46" spans="1:23" ht="16.5" x14ac:dyDescent="0.25">
      <c r="A46" s="3"/>
      <c r="B46" s="8" t="s">
        <v>47</v>
      </c>
      <c r="C46" s="23">
        <v>46869</v>
      </c>
      <c r="D46" s="24">
        <v>19973</v>
      </c>
      <c r="E46" s="14">
        <f t="shared" si="0"/>
        <v>0.42614521325396315</v>
      </c>
      <c r="F46" s="24">
        <v>8405</v>
      </c>
      <c r="G46" s="14">
        <f t="shared" si="1"/>
        <v>0.1793296208581365</v>
      </c>
      <c r="H46" s="24">
        <v>11087</v>
      </c>
      <c r="I46" s="14">
        <f t="shared" si="2"/>
        <v>0.23655294544368347</v>
      </c>
      <c r="J46" s="21">
        <v>82</v>
      </c>
      <c r="K46" s="32">
        <f t="shared" si="3"/>
        <v>1.7495572766647463E-3</v>
      </c>
      <c r="L46" s="24">
        <v>3713</v>
      </c>
      <c r="M46" s="14">
        <f t="shared" si="4"/>
        <v>7.9220806929953702E-2</v>
      </c>
      <c r="N46" s="24">
        <v>3691</v>
      </c>
      <c r="O46" s="14">
        <f t="shared" si="5"/>
        <v>7.8751413514263152E-2</v>
      </c>
      <c r="P46" s="24">
        <v>35881</v>
      </c>
      <c r="Q46" s="14">
        <f t="shared" si="6"/>
        <v>0.76555932492692402</v>
      </c>
      <c r="R46" s="24">
        <v>8249</v>
      </c>
      <c r="S46" s="14">
        <f t="shared" si="7"/>
        <v>0.17600119481960358</v>
      </c>
      <c r="T46" s="24">
        <v>2590</v>
      </c>
      <c r="U46" s="14">
        <f t="shared" si="8"/>
        <v>5.5260406665386501E-2</v>
      </c>
      <c r="V46" s="22">
        <v>149</v>
      </c>
      <c r="W46" s="32">
        <f t="shared" si="9"/>
        <v>3.1790735880859416E-3</v>
      </c>
    </row>
    <row r="47" spans="1:23" ht="16.5" x14ac:dyDescent="0.25">
      <c r="A47" s="5"/>
      <c r="B47" s="9" t="s">
        <v>35</v>
      </c>
      <c r="C47" s="23">
        <v>1671</v>
      </c>
      <c r="D47" s="21">
        <v>672</v>
      </c>
      <c r="E47" s="14">
        <f t="shared" si="0"/>
        <v>0.40215439856373431</v>
      </c>
      <c r="F47" s="21">
        <v>219</v>
      </c>
      <c r="G47" s="14">
        <f t="shared" si="1"/>
        <v>0.1310592459605027</v>
      </c>
      <c r="H47" s="21">
        <v>432</v>
      </c>
      <c r="I47" s="14">
        <f t="shared" si="2"/>
        <v>0.25852782764811488</v>
      </c>
      <c r="J47" s="21">
        <v>0</v>
      </c>
      <c r="K47" s="32">
        <f t="shared" si="3"/>
        <v>0</v>
      </c>
      <c r="L47" s="21">
        <v>195</v>
      </c>
      <c r="M47" s="14">
        <f t="shared" si="4"/>
        <v>0.11669658886894076</v>
      </c>
      <c r="N47" s="21">
        <v>153</v>
      </c>
      <c r="O47" s="14">
        <f t="shared" si="5"/>
        <v>9.1561938958707359E-2</v>
      </c>
      <c r="P47" s="24">
        <v>1215</v>
      </c>
      <c r="Q47" s="14">
        <f t="shared" si="6"/>
        <v>0.72710951526032319</v>
      </c>
      <c r="R47" s="21">
        <v>373</v>
      </c>
      <c r="S47" s="14">
        <f t="shared" si="7"/>
        <v>0.2232196289646918</v>
      </c>
      <c r="T47" s="21">
        <v>72</v>
      </c>
      <c r="U47" s="14">
        <f t="shared" si="8"/>
        <v>4.3087971274685818E-2</v>
      </c>
      <c r="V47" s="22">
        <v>11</v>
      </c>
      <c r="W47" s="32">
        <f t="shared" si="9"/>
        <v>6.582884500299222E-3</v>
      </c>
    </row>
    <row r="48" spans="1:23" s="2" customFormat="1" ht="33.75" customHeight="1" thickBot="1" x14ac:dyDescent="0.25">
      <c r="A48" s="4"/>
      <c r="B48" s="6" t="s">
        <v>36</v>
      </c>
      <c r="C48" s="25">
        <f>SUM(C5:C47)</f>
        <v>279228</v>
      </c>
      <c r="D48" s="26">
        <f>SUM(D5:D47)</f>
        <v>117691</v>
      </c>
      <c r="E48" s="27">
        <f t="shared" si="0"/>
        <v>0.4214871001475497</v>
      </c>
      <c r="F48" s="26">
        <f>SUM(F5:F47)</f>
        <v>45803</v>
      </c>
      <c r="G48" s="27">
        <f>F48/C48</f>
        <v>0.16403440915667483</v>
      </c>
      <c r="H48" s="26">
        <f>SUM(H5:H47)</f>
        <v>66203</v>
      </c>
      <c r="I48" s="27">
        <f>+H48/C48</f>
        <v>0.23709298494420331</v>
      </c>
      <c r="J48" s="26">
        <f>SUM(J5:J47)</f>
        <v>807</v>
      </c>
      <c r="K48" s="50">
        <f>J48/C48</f>
        <v>2.8901113068889941E-3</v>
      </c>
      <c r="L48" s="26">
        <f>SUM(L5:L47)</f>
        <v>24713</v>
      </c>
      <c r="M48" s="27">
        <f t="shared" si="4"/>
        <v>8.8504734482215255E-2</v>
      </c>
      <c r="N48" s="26">
        <f>SUM(N5:N47)</f>
        <v>24818</v>
      </c>
      <c r="O48" s="27">
        <f t="shared" si="5"/>
        <v>8.8880771269356937E-2</v>
      </c>
      <c r="P48" s="26">
        <f>SUM(P5:P47)</f>
        <v>215903</v>
      </c>
      <c r="Q48" s="27">
        <f>P48/C48</f>
        <v>0.77321400432621368</v>
      </c>
      <c r="R48" s="26">
        <f>SUM(R5:R47)</f>
        <v>47170</v>
      </c>
      <c r="S48" s="27">
        <f t="shared" si="7"/>
        <v>0.16893004999498618</v>
      </c>
      <c r="T48" s="26">
        <f>SUM(T5:T47)</f>
        <v>15605</v>
      </c>
      <c r="U48" s="27">
        <f t="shared" si="8"/>
        <v>5.5886229174724598E-2</v>
      </c>
      <c r="V48" s="26">
        <f>SUM(V5:V47)</f>
        <v>550</v>
      </c>
      <c r="W48" s="50">
        <f t="shared" si="9"/>
        <v>1.9697165040755225E-3</v>
      </c>
    </row>
    <row r="49" spans="5:5" ht="4.5" customHeight="1" thickTop="1" x14ac:dyDescent="0.2">
      <c r="E49" s="10"/>
    </row>
    <row r="50" spans="5:5" ht="36" customHeight="1" x14ac:dyDescent="0.2"/>
  </sheetData>
  <mergeCells count="16">
    <mergeCell ref="A2:A4"/>
    <mergeCell ref="T3:U3"/>
    <mergeCell ref="V3:W3"/>
    <mergeCell ref="B1:W1"/>
    <mergeCell ref="C3:C4"/>
    <mergeCell ref="C2:O2"/>
    <mergeCell ref="B2:B4"/>
    <mergeCell ref="P2:W2"/>
    <mergeCell ref="D3:E3"/>
    <mergeCell ref="F3:G3"/>
    <mergeCell ref="P3:Q3"/>
    <mergeCell ref="R3:S3"/>
    <mergeCell ref="H3:I3"/>
    <mergeCell ref="J3:K3"/>
    <mergeCell ref="L3:M3"/>
    <mergeCell ref="N3:O3"/>
  </mergeCells>
  <phoneticPr fontId="0" type="noConversion"/>
  <printOptions horizontalCentered="1" verticalCentered="1"/>
  <pageMargins left="0.5" right="0.5" top="0.5" bottom="0.5" header="0" footer="0"/>
  <pageSetup scale="60" orientation="landscape" r:id="rId1"/>
  <headerFooter alignWithMargins="0"/>
  <ignoredErrors>
    <ignoredError sqref="E48:H48 J48:L48 N48 P48:R48 T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Pecchioli, Victoria</cp:lastModifiedBy>
  <cp:lastPrinted>2025-02-20T20:35:55Z</cp:lastPrinted>
  <dcterms:created xsi:type="dcterms:W3CDTF">2002-07-31T19:21:43Z</dcterms:created>
  <dcterms:modified xsi:type="dcterms:W3CDTF">2025-02-20T20:38:10Z</dcterms:modified>
</cp:coreProperties>
</file>